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13860" firstSheet="2" activeTab="5"/>
  </bookViews>
  <sheets>
    <sheet name="EGRES.GRAD.TITUL 2002" sheetId="1" r:id="rId1"/>
    <sheet name="EGRE.GRAD.TITUL 2003" sheetId="2" r:id="rId2"/>
    <sheet name="EGRES.GRAD.TITUL 2004" sheetId="3" r:id="rId3"/>
    <sheet name="EGRE.GRAD.TITUL 2005" sheetId="4" r:id="rId4"/>
    <sheet name="EGRES.GRAD.TITUL 2006" sheetId="5" r:id="rId5"/>
    <sheet name="EGRES.GRAD.TITUL 2007" sheetId="6" r:id="rId6"/>
  </sheets>
  <definedNames>
    <definedName name="_xlnm.Print_Area" localSheetId="1">'EGRE.GRAD.TITUL 2003'!$A$1:$J$36</definedName>
    <definedName name="_xlnm.Print_Area" localSheetId="0">'EGRES.GRAD.TITUL 2002'!$A$1:$J$34</definedName>
    <definedName name="_xlnm.Print_Area" localSheetId="2">'EGRES.GRAD.TITUL 2004'!$A$1:$J$36</definedName>
  </definedNames>
  <calcPr fullCalcOnLoad="1"/>
</workbook>
</file>

<file path=xl/sharedStrings.xml><?xml version="1.0" encoding="utf-8"?>
<sst xmlns="http://schemas.openxmlformats.org/spreadsheetml/2006/main" count="322" uniqueCount="40">
  <si>
    <t xml:space="preserve">EGRESADOS, GRADUADOS Y TITULADOS, SEGÚN CARRERA </t>
  </si>
  <si>
    <t>PROFESIONAL Y SEXO</t>
  </si>
  <si>
    <t>2002 - I</t>
  </si>
  <si>
    <t xml:space="preserve">FACULTAD </t>
  </si>
  <si>
    <t>EGRESADOS</t>
  </si>
  <si>
    <t>GRADUADOS</t>
  </si>
  <si>
    <t>TITULADOS</t>
  </si>
  <si>
    <t>T</t>
  </si>
  <si>
    <t>H</t>
  </si>
  <si>
    <t>M</t>
  </si>
  <si>
    <t>AGRONOMIA</t>
  </si>
  <si>
    <t>CIENCIAS</t>
  </si>
  <si>
    <t>CIENCIAS FORESTALES</t>
  </si>
  <si>
    <t>ECON. Y PLANIFICACION</t>
  </si>
  <si>
    <t>ING. AGRICOLA</t>
  </si>
  <si>
    <t>ZOOTECNIA</t>
  </si>
  <si>
    <t>PESQUERIA</t>
  </si>
  <si>
    <t>INDUSTRIAS ALIMENTARIAS</t>
  </si>
  <si>
    <t>TOTAL</t>
  </si>
  <si>
    <t>Fuente: Oficina Académica de Estudios - Dpto. De Evaluación y Archivo</t>
  </si>
  <si>
    <t>2002 - II</t>
  </si>
  <si>
    <t>EGRESADOS, GRADUADOS Y TITULADOS, SEGÚN CARRERA</t>
  </si>
  <si>
    <t>2003 - I</t>
  </si>
  <si>
    <t>FACULTADES</t>
  </si>
  <si>
    <t xml:space="preserve">EGRESADOS </t>
  </si>
  <si>
    <t xml:space="preserve">CIENCIAS </t>
  </si>
  <si>
    <t>ECONOMIA YPLANIF.</t>
  </si>
  <si>
    <t>INDUSTRIAS ALIMENT.</t>
  </si>
  <si>
    <t>Fuente: Of. Acad. De Estudios - Dpto. de Registro</t>
  </si>
  <si>
    <t xml:space="preserve">             Secretaria General</t>
  </si>
  <si>
    <t>2003 - II</t>
  </si>
  <si>
    <t>Fuente: Of. Acad. De Estudios - Dpto. de Registro (al 04/07/2002)</t>
  </si>
  <si>
    <t>2004 - I</t>
  </si>
  <si>
    <t>2004 - II</t>
  </si>
  <si>
    <t>2005 - II</t>
  </si>
  <si>
    <t>2005 - I</t>
  </si>
  <si>
    <t>2006-I</t>
  </si>
  <si>
    <t>2006 - II</t>
  </si>
  <si>
    <t>2007 - I</t>
  </si>
  <si>
    <t>2007 - II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</si>
</sst>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20" fillId="0" borderId="0" xfId="0" applyFont="1" applyAlignment="1">
      <alignment/>
    </xf>
    <xf numFmtId="0" fontId="0" fillId="0" borderId="17" xfId="0" applyBorder="1" applyAlignment="1">
      <alignment/>
    </xf>
    <xf numFmtId="0" fontId="20" fillId="0" borderId="19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8" xfId="0" applyFont="1" applyBorder="1" applyAlignment="1">
      <alignment horizontal="left"/>
    </xf>
    <xf numFmtId="0" fontId="20" fillId="0" borderId="26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19" fillId="0" borderId="14" xfId="0" applyFont="1" applyBorder="1" applyAlignment="1">
      <alignment horizontal="left"/>
    </xf>
    <xf numFmtId="0" fontId="20" fillId="0" borderId="31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19" fillId="0" borderId="11" xfId="0" applyFont="1" applyBorder="1" applyAlignment="1">
      <alignment horizontal="left"/>
    </xf>
    <xf numFmtId="0" fontId="20" fillId="0" borderId="11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0" fillId="0" borderId="34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24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35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19" fillId="0" borderId="21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F37" sqref="F37"/>
    </sheetView>
  </sheetViews>
  <sheetFormatPr defaultColWidth="11.421875" defaultRowHeight="15"/>
  <cols>
    <col min="1" max="1" width="22.140625" style="0" customWidth="1"/>
  </cols>
  <sheetData>
    <row r="1" ht="5.25" customHeight="1"/>
    <row r="2" spans="1:10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0" ht="15.7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</row>
    <row r="5" ht="7.5" customHeight="1" thickBot="1"/>
    <row r="6" spans="1:10" ht="15.75" thickBot="1">
      <c r="A6" s="3" t="s">
        <v>3</v>
      </c>
      <c r="B6" s="4" t="s">
        <v>4</v>
      </c>
      <c r="C6" s="5"/>
      <c r="D6" s="6"/>
      <c r="E6" s="4" t="s">
        <v>5</v>
      </c>
      <c r="F6" s="5"/>
      <c r="G6" s="6"/>
      <c r="H6" s="4" t="s">
        <v>6</v>
      </c>
      <c r="I6" s="5"/>
      <c r="J6" s="6"/>
    </row>
    <row r="7" spans="1:10" ht="15.75" thickBot="1">
      <c r="A7" s="7"/>
      <c r="B7" s="8" t="s">
        <v>7</v>
      </c>
      <c r="C7" s="9" t="s">
        <v>8</v>
      </c>
      <c r="D7" s="10" t="s">
        <v>9</v>
      </c>
      <c r="E7" s="11" t="s">
        <v>7</v>
      </c>
      <c r="F7" s="9" t="s">
        <v>8</v>
      </c>
      <c r="G7" s="10" t="s">
        <v>9</v>
      </c>
      <c r="H7" s="11" t="s">
        <v>7</v>
      </c>
      <c r="I7" s="9" t="s">
        <v>8</v>
      </c>
      <c r="J7" s="10" t="s">
        <v>9</v>
      </c>
    </row>
    <row r="8" spans="1:10" ht="15">
      <c r="A8" s="12" t="s">
        <v>10</v>
      </c>
      <c r="B8" s="13">
        <f>SUM(C8:D8)</f>
        <v>26</v>
      </c>
      <c r="C8" s="14">
        <v>15</v>
      </c>
      <c r="D8" s="15">
        <v>11</v>
      </c>
      <c r="E8" s="16">
        <f>SUM(F8:G8)</f>
        <v>8</v>
      </c>
      <c r="F8" s="14">
        <v>4</v>
      </c>
      <c r="G8" s="15">
        <v>4</v>
      </c>
      <c r="H8" s="16">
        <f>SUM(I8:J8)</f>
        <v>38</v>
      </c>
      <c r="I8" s="14">
        <v>28</v>
      </c>
      <c r="J8" s="15">
        <v>10</v>
      </c>
    </row>
    <row r="9" spans="1:10" ht="15">
      <c r="A9" s="12" t="s">
        <v>11</v>
      </c>
      <c r="B9" s="13">
        <f>SUM(C9:D9)</f>
        <v>21</v>
      </c>
      <c r="C9" s="14">
        <v>5</v>
      </c>
      <c r="D9" s="15">
        <v>16</v>
      </c>
      <c r="E9" s="16">
        <f>SUM(F9:G9)</f>
        <v>12</v>
      </c>
      <c r="F9" s="14">
        <v>3</v>
      </c>
      <c r="G9" s="15">
        <v>9</v>
      </c>
      <c r="H9" s="16">
        <f>SUM(I9:J9)</f>
        <v>20</v>
      </c>
      <c r="I9" s="14">
        <v>12</v>
      </c>
      <c r="J9" s="15">
        <v>8</v>
      </c>
    </row>
    <row r="10" spans="1:10" ht="15">
      <c r="A10" s="12" t="s">
        <v>12</v>
      </c>
      <c r="B10" s="13">
        <f aca="true" t="shared" si="0" ref="B10:B15">SUM(C10:D10)</f>
        <v>19</v>
      </c>
      <c r="C10" s="14">
        <v>13</v>
      </c>
      <c r="D10" s="15">
        <v>6</v>
      </c>
      <c r="E10" s="16">
        <f aca="true" t="shared" si="1" ref="E10:E15">SUM(F10:G10)</f>
        <v>11</v>
      </c>
      <c r="F10" s="14">
        <v>5</v>
      </c>
      <c r="G10" s="15">
        <v>6</v>
      </c>
      <c r="H10" s="16">
        <f aca="true" t="shared" si="2" ref="H10:H15">SUM(I10:J10)</f>
        <v>6</v>
      </c>
      <c r="I10" s="14">
        <v>5</v>
      </c>
      <c r="J10" s="15">
        <v>1</v>
      </c>
    </row>
    <row r="11" spans="1:10" ht="15">
      <c r="A11" s="12" t="s">
        <v>13</v>
      </c>
      <c r="B11" s="13">
        <f t="shared" si="0"/>
        <v>21</v>
      </c>
      <c r="C11" s="14">
        <v>10</v>
      </c>
      <c r="D11" s="15">
        <v>11</v>
      </c>
      <c r="E11" s="16">
        <f>F11+G11</f>
        <v>19</v>
      </c>
      <c r="F11" s="14">
        <v>5</v>
      </c>
      <c r="G11" s="15">
        <v>14</v>
      </c>
      <c r="H11" s="16">
        <f t="shared" si="2"/>
        <v>30</v>
      </c>
      <c r="I11" s="14">
        <v>16</v>
      </c>
      <c r="J11" s="15">
        <v>14</v>
      </c>
    </row>
    <row r="12" spans="1:10" ht="15">
      <c r="A12" s="12" t="s">
        <v>14</v>
      </c>
      <c r="B12" s="13">
        <f t="shared" si="0"/>
        <v>10</v>
      </c>
      <c r="C12" s="14">
        <v>7</v>
      </c>
      <c r="D12" s="15">
        <v>3</v>
      </c>
      <c r="E12" s="16">
        <f>F12+G12</f>
        <v>6</v>
      </c>
      <c r="F12" s="14">
        <v>6</v>
      </c>
      <c r="G12" s="15">
        <v>0</v>
      </c>
      <c r="H12" s="16">
        <f t="shared" si="2"/>
        <v>39</v>
      </c>
      <c r="I12" s="14">
        <v>37</v>
      </c>
      <c r="J12" s="15">
        <v>2</v>
      </c>
    </row>
    <row r="13" spans="1:10" ht="15">
      <c r="A13" s="12" t="s">
        <v>15</v>
      </c>
      <c r="B13" s="13">
        <f t="shared" si="0"/>
        <v>29</v>
      </c>
      <c r="C13" s="14">
        <v>19</v>
      </c>
      <c r="D13" s="15">
        <v>10</v>
      </c>
      <c r="E13" s="16">
        <f t="shared" si="1"/>
        <v>27</v>
      </c>
      <c r="F13" s="14">
        <v>13</v>
      </c>
      <c r="G13" s="15">
        <v>14</v>
      </c>
      <c r="H13" s="16">
        <f t="shared" si="2"/>
        <v>41</v>
      </c>
      <c r="I13" s="14">
        <v>27</v>
      </c>
      <c r="J13" s="15">
        <v>14</v>
      </c>
    </row>
    <row r="14" spans="1:10" ht="15">
      <c r="A14" s="12" t="s">
        <v>16</v>
      </c>
      <c r="B14" s="13">
        <f t="shared" si="0"/>
        <v>20</v>
      </c>
      <c r="C14" s="14">
        <v>10</v>
      </c>
      <c r="D14" s="15">
        <v>10</v>
      </c>
      <c r="E14" s="16">
        <f t="shared" si="1"/>
        <v>0</v>
      </c>
      <c r="F14" s="14">
        <v>0</v>
      </c>
      <c r="G14" s="15">
        <v>0</v>
      </c>
      <c r="H14" s="16">
        <f t="shared" si="2"/>
        <v>8</v>
      </c>
      <c r="I14" s="14">
        <v>7</v>
      </c>
      <c r="J14" s="15">
        <v>1</v>
      </c>
    </row>
    <row r="15" spans="1:10" ht="15.75" thickBot="1">
      <c r="A15" s="12" t="s">
        <v>17</v>
      </c>
      <c r="B15" s="13">
        <f t="shared" si="0"/>
        <v>68</v>
      </c>
      <c r="C15" s="14">
        <v>28</v>
      </c>
      <c r="D15" s="15">
        <v>40</v>
      </c>
      <c r="E15" s="16">
        <f t="shared" si="1"/>
        <v>54</v>
      </c>
      <c r="F15" s="14">
        <v>14</v>
      </c>
      <c r="G15" s="15">
        <v>40</v>
      </c>
      <c r="H15" s="16">
        <f t="shared" si="2"/>
        <v>47</v>
      </c>
      <c r="I15" s="14">
        <v>18</v>
      </c>
      <c r="J15" s="15">
        <v>29</v>
      </c>
    </row>
    <row r="16" spans="1:10" ht="15.75" thickBot="1">
      <c r="A16" s="17" t="s">
        <v>18</v>
      </c>
      <c r="B16" s="18">
        <f aca="true" t="shared" si="3" ref="B16:J16">SUM(B8:B15)</f>
        <v>214</v>
      </c>
      <c r="C16" s="9">
        <f t="shared" si="3"/>
        <v>107</v>
      </c>
      <c r="D16" s="19">
        <f t="shared" si="3"/>
        <v>107</v>
      </c>
      <c r="E16" s="18">
        <f t="shared" si="3"/>
        <v>137</v>
      </c>
      <c r="F16" s="9">
        <f t="shared" si="3"/>
        <v>50</v>
      </c>
      <c r="G16" s="19">
        <f t="shared" si="3"/>
        <v>87</v>
      </c>
      <c r="H16" s="18">
        <f t="shared" si="3"/>
        <v>229</v>
      </c>
      <c r="I16" s="9">
        <f t="shared" si="3"/>
        <v>150</v>
      </c>
      <c r="J16" s="19">
        <f t="shared" si="3"/>
        <v>79</v>
      </c>
    </row>
    <row r="17" ht="15">
      <c r="A17" s="20" t="s">
        <v>19</v>
      </c>
    </row>
    <row r="18" ht="6.75" customHeight="1"/>
    <row r="19" spans="1:10" ht="15.7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</row>
    <row r="20" spans="1:10" ht="15.75">
      <c r="A20" s="2" t="s">
        <v>1</v>
      </c>
      <c r="B20" s="2"/>
      <c r="C20" s="2"/>
      <c r="D20" s="2"/>
      <c r="E20" s="2"/>
      <c r="F20" s="2"/>
      <c r="G20" s="2"/>
      <c r="H20" s="2"/>
      <c r="I20" s="2"/>
      <c r="J20" s="2"/>
    </row>
    <row r="21" spans="1:10" ht="15.75">
      <c r="A21" s="1" t="s">
        <v>20</v>
      </c>
      <c r="B21" s="1"/>
      <c r="C21" s="1"/>
      <c r="D21" s="1"/>
      <c r="E21" s="1"/>
      <c r="F21" s="1"/>
      <c r="G21" s="1"/>
      <c r="H21" s="1"/>
      <c r="I21" s="1"/>
      <c r="J21" s="1"/>
    </row>
    <row r="22" ht="7.5" customHeight="1" thickBot="1">
      <c r="A22" s="21"/>
    </row>
    <row r="23" spans="1:10" ht="15.75" thickBot="1">
      <c r="A23" s="3" t="s">
        <v>3</v>
      </c>
      <c r="B23" s="4" t="s">
        <v>4</v>
      </c>
      <c r="C23" s="5"/>
      <c r="D23" s="6"/>
      <c r="E23" s="4" t="s">
        <v>5</v>
      </c>
      <c r="F23" s="5"/>
      <c r="G23" s="6"/>
      <c r="H23" s="4" t="s">
        <v>6</v>
      </c>
      <c r="I23" s="5"/>
      <c r="J23" s="6"/>
    </row>
    <row r="24" spans="1:10" ht="15.75" thickBot="1">
      <c r="A24" s="7"/>
      <c r="B24" s="8" t="s">
        <v>7</v>
      </c>
      <c r="C24" s="9" t="s">
        <v>8</v>
      </c>
      <c r="D24" s="10" t="s">
        <v>9</v>
      </c>
      <c r="E24" s="11" t="s">
        <v>7</v>
      </c>
      <c r="F24" s="9" t="s">
        <v>8</v>
      </c>
      <c r="G24" s="10" t="s">
        <v>9</v>
      </c>
      <c r="H24" s="11" t="s">
        <v>7</v>
      </c>
      <c r="I24" s="9" t="s">
        <v>8</v>
      </c>
      <c r="J24" s="10" t="s">
        <v>9</v>
      </c>
    </row>
    <row r="25" spans="1:10" ht="15">
      <c r="A25" s="12" t="s">
        <v>10</v>
      </c>
      <c r="B25" s="13">
        <f aca="true" t="shared" si="4" ref="B25:B32">+C25+D25</f>
        <v>24</v>
      </c>
      <c r="C25" s="14">
        <v>14</v>
      </c>
      <c r="D25" s="15">
        <v>10</v>
      </c>
      <c r="E25" s="16">
        <f>SUM(F25:G25)</f>
        <v>30</v>
      </c>
      <c r="F25" s="14">
        <v>21</v>
      </c>
      <c r="G25" s="15">
        <v>9</v>
      </c>
      <c r="H25" s="16">
        <f>SUM(I25:J25)</f>
        <v>16</v>
      </c>
      <c r="I25" s="14">
        <v>15</v>
      </c>
      <c r="J25" s="15">
        <v>1</v>
      </c>
    </row>
    <row r="26" spans="1:10" ht="15">
      <c r="A26" s="12" t="s">
        <v>11</v>
      </c>
      <c r="B26" s="13">
        <f t="shared" si="4"/>
        <v>18</v>
      </c>
      <c r="C26" s="14">
        <v>5</v>
      </c>
      <c r="D26" s="15">
        <v>13</v>
      </c>
      <c r="E26" s="16">
        <f>SUM(F26:G26)</f>
        <v>53</v>
      </c>
      <c r="F26" s="14">
        <v>18</v>
      </c>
      <c r="G26" s="15">
        <v>35</v>
      </c>
      <c r="H26" s="16">
        <f>SUM(I26:J26)</f>
        <v>15</v>
      </c>
      <c r="I26" s="14">
        <v>6</v>
      </c>
      <c r="J26" s="15">
        <v>9</v>
      </c>
    </row>
    <row r="27" spans="1:10" ht="15">
      <c r="A27" s="12" t="s">
        <v>12</v>
      </c>
      <c r="B27" s="13">
        <f t="shared" si="4"/>
        <v>18</v>
      </c>
      <c r="C27" s="14">
        <v>12</v>
      </c>
      <c r="D27" s="15">
        <v>6</v>
      </c>
      <c r="E27" s="16">
        <f aca="true" t="shared" si="5" ref="E27:E32">SUM(F27:G27)</f>
        <v>37</v>
      </c>
      <c r="F27" s="14">
        <v>22</v>
      </c>
      <c r="G27" s="15">
        <v>15</v>
      </c>
      <c r="H27" s="16">
        <f>+I27+J27</f>
        <v>27</v>
      </c>
      <c r="I27" s="22">
        <v>14</v>
      </c>
      <c r="J27" s="15">
        <v>13</v>
      </c>
    </row>
    <row r="28" spans="1:10" ht="15">
      <c r="A28" s="12" t="s">
        <v>13</v>
      </c>
      <c r="B28" s="13">
        <f t="shared" si="4"/>
        <v>27</v>
      </c>
      <c r="C28" s="14">
        <v>12</v>
      </c>
      <c r="D28" s="15">
        <v>15</v>
      </c>
      <c r="E28" s="16">
        <f>F28+G28</f>
        <v>35</v>
      </c>
      <c r="F28" s="14">
        <v>17</v>
      </c>
      <c r="G28" s="15">
        <v>18</v>
      </c>
      <c r="H28" s="16">
        <f>I28+J28</f>
        <v>28</v>
      </c>
      <c r="I28" s="14">
        <v>18</v>
      </c>
      <c r="J28" s="15">
        <v>10</v>
      </c>
    </row>
    <row r="29" spans="1:10" ht="15">
      <c r="A29" s="12" t="s">
        <v>14</v>
      </c>
      <c r="B29" s="13">
        <f t="shared" si="4"/>
        <v>7</v>
      </c>
      <c r="C29" s="14">
        <v>5</v>
      </c>
      <c r="D29" s="15">
        <v>2</v>
      </c>
      <c r="E29" s="16">
        <f>F29+G29</f>
        <v>17</v>
      </c>
      <c r="F29" s="14">
        <v>13</v>
      </c>
      <c r="G29" s="15">
        <v>4</v>
      </c>
      <c r="H29" s="16">
        <f>J29+I29</f>
        <v>21</v>
      </c>
      <c r="I29" s="22">
        <v>18</v>
      </c>
      <c r="J29" s="23">
        <v>3</v>
      </c>
    </row>
    <row r="30" spans="1:10" ht="15">
      <c r="A30" s="12" t="s">
        <v>15</v>
      </c>
      <c r="B30" s="13">
        <f t="shared" si="4"/>
        <v>32</v>
      </c>
      <c r="C30" s="14">
        <v>21</v>
      </c>
      <c r="D30" s="15">
        <v>11</v>
      </c>
      <c r="E30" s="16">
        <f t="shared" si="5"/>
        <v>42</v>
      </c>
      <c r="F30" s="14">
        <v>26</v>
      </c>
      <c r="G30" s="15">
        <v>16</v>
      </c>
      <c r="H30" s="16">
        <f>SUM(I30:J30)</f>
        <v>16</v>
      </c>
      <c r="I30" s="14">
        <v>15</v>
      </c>
      <c r="J30" s="15">
        <v>1</v>
      </c>
    </row>
    <row r="31" spans="1:10" ht="15">
      <c r="A31" s="12" t="s">
        <v>16</v>
      </c>
      <c r="B31" s="13">
        <f t="shared" si="4"/>
        <v>14</v>
      </c>
      <c r="C31" s="14">
        <v>8</v>
      </c>
      <c r="D31" s="15">
        <v>6</v>
      </c>
      <c r="E31" s="16">
        <f t="shared" si="5"/>
        <v>46</v>
      </c>
      <c r="F31" s="14">
        <v>28</v>
      </c>
      <c r="G31" s="15">
        <v>18</v>
      </c>
      <c r="H31" s="16">
        <f>SUM(I31:J31)</f>
        <v>13</v>
      </c>
      <c r="I31" s="14">
        <v>5</v>
      </c>
      <c r="J31" s="15">
        <v>8</v>
      </c>
    </row>
    <row r="32" spans="1:10" ht="15.75" thickBot="1">
      <c r="A32" s="12" t="s">
        <v>17</v>
      </c>
      <c r="B32" s="13">
        <f t="shared" si="4"/>
        <v>58</v>
      </c>
      <c r="C32" s="14">
        <v>23</v>
      </c>
      <c r="D32" s="15">
        <v>35</v>
      </c>
      <c r="E32" s="16">
        <f t="shared" si="5"/>
        <v>72</v>
      </c>
      <c r="F32" s="14">
        <v>29</v>
      </c>
      <c r="G32" s="15">
        <v>43</v>
      </c>
      <c r="H32" s="16">
        <f>SUM(I32:J32)</f>
        <v>32</v>
      </c>
      <c r="I32" s="14">
        <v>11</v>
      </c>
      <c r="J32" s="15">
        <v>21</v>
      </c>
    </row>
    <row r="33" spans="1:10" ht="15.75" thickBot="1">
      <c r="A33" s="17" t="s">
        <v>18</v>
      </c>
      <c r="B33" s="18">
        <f>SUM(B25:B32)</f>
        <v>198</v>
      </c>
      <c r="C33" s="9">
        <f>SUM(C25:C32)</f>
        <v>100</v>
      </c>
      <c r="D33" s="19">
        <f>SUM(D25:D32)</f>
        <v>98</v>
      </c>
      <c r="E33" s="18">
        <f aca="true" t="shared" si="6" ref="E33:J33">SUM(E25:E32)</f>
        <v>332</v>
      </c>
      <c r="F33" s="9">
        <f t="shared" si="6"/>
        <v>174</v>
      </c>
      <c r="G33" s="19">
        <f t="shared" si="6"/>
        <v>158</v>
      </c>
      <c r="H33" s="18">
        <f t="shared" si="6"/>
        <v>168</v>
      </c>
      <c r="I33" s="9">
        <f t="shared" si="6"/>
        <v>102</v>
      </c>
      <c r="J33" s="19">
        <f t="shared" si="6"/>
        <v>66</v>
      </c>
    </row>
    <row r="34" ht="15">
      <c r="A34" s="20" t="s">
        <v>19</v>
      </c>
    </row>
  </sheetData>
  <sheetProtection/>
  <mergeCells count="12">
    <mergeCell ref="A19:J19"/>
    <mergeCell ref="A20:J20"/>
    <mergeCell ref="A21:J21"/>
    <mergeCell ref="B23:D23"/>
    <mergeCell ref="E23:G23"/>
    <mergeCell ref="H23:J23"/>
    <mergeCell ref="A2:J2"/>
    <mergeCell ref="A3:J3"/>
    <mergeCell ref="A4:J4"/>
    <mergeCell ref="B6:D6"/>
    <mergeCell ref="E6:G6"/>
    <mergeCell ref="H6:J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6"/>
  <sheetViews>
    <sheetView zoomScalePageLayoutView="0" workbookViewId="0" topLeftCell="A3">
      <selection activeCell="I47" sqref="I47"/>
    </sheetView>
  </sheetViews>
  <sheetFormatPr defaultColWidth="11.421875" defaultRowHeight="15"/>
  <cols>
    <col min="1" max="1" width="18.28125" style="0" customWidth="1"/>
  </cols>
  <sheetData>
    <row r="1" ht="4.5" customHeight="1"/>
    <row r="2" spans="1:10" ht="14.25" customHeight="1">
      <c r="A2" s="1" t="s">
        <v>21</v>
      </c>
      <c r="B2" s="1"/>
      <c r="C2" s="1"/>
      <c r="D2" s="1"/>
      <c r="E2" s="1"/>
      <c r="F2" s="1"/>
      <c r="G2" s="1"/>
      <c r="H2" s="1"/>
      <c r="I2" s="1"/>
      <c r="J2" s="1"/>
    </row>
    <row r="3" spans="1:10" ht="14.25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0" ht="14.25" customHeight="1">
      <c r="A4" s="2" t="s">
        <v>22</v>
      </c>
      <c r="B4" s="2"/>
      <c r="C4" s="2"/>
      <c r="D4" s="2"/>
      <c r="E4" s="2"/>
      <c r="F4" s="2"/>
      <c r="G4" s="2"/>
      <c r="H4" s="2"/>
      <c r="I4" s="2"/>
      <c r="J4" s="2"/>
    </row>
    <row r="5" spans="1:10" ht="6" customHeight="1" thickBot="1">
      <c r="A5" s="24"/>
      <c r="B5" s="24"/>
      <c r="C5" s="24"/>
      <c r="D5" s="24"/>
      <c r="E5" s="24"/>
      <c r="F5" s="24"/>
      <c r="G5" s="24"/>
      <c r="H5" s="24"/>
      <c r="I5" s="24"/>
      <c r="J5" s="24"/>
    </row>
    <row r="6" spans="1:10" ht="15.75" thickBot="1">
      <c r="A6" s="3" t="s">
        <v>23</v>
      </c>
      <c r="B6" s="25" t="s">
        <v>24</v>
      </c>
      <c r="C6" s="26"/>
      <c r="D6" s="27"/>
      <c r="E6" s="25" t="s">
        <v>5</v>
      </c>
      <c r="F6" s="26"/>
      <c r="G6" s="26"/>
      <c r="H6" s="25" t="s">
        <v>6</v>
      </c>
      <c r="I6" s="26"/>
      <c r="J6" s="27"/>
    </row>
    <row r="7" spans="1:10" ht="15.75" thickBot="1">
      <c r="A7" s="8"/>
      <c r="B7" s="28" t="s">
        <v>18</v>
      </c>
      <c r="C7" s="9" t="s">
        <v>8</v>
      </c>
      <c r="D7" s="29" t="s">
        <v>9</v>
      </c>
      <c r="E7" s="28" t="s">
        <v>18</v>
      </c>
      <c r="F7" s="9" t="s">
        <v>8</v>
      </c>
      <c r="G7" s="29" t="s">
        <v>9</v>
      </c>
      <c r="H7" s="28" t="s">
        <v>18</v>
      </c>
      <c r="I7" s="9" t="s">
        <v>8</v>
      </c>
      <c r="J7" s="29" t="s">
        <v>9</v>
      </c>
    </row>
    <row r="8" spans="1:10" ht="15">
      <c r="A8" s="30" t="s">
        <v>10</v>
      </c>
      <c r="B8" s="31">
        <f>C8+D8</f>
        <v>49</v>
      </c>
      <c r="C8" s="32">
        <v>32</v>
      </c>
      <c r="D8" s="15">
        <v>17</v>
      </c>
      <c r="E8" s="31">
        <f>SUM(F8:G8)</f>
        <v>76</v>
      </c>
      <c r="F8" s="33">
        <v>47</v>
      </c>
      <c r="G8" s="34">
        <v>29</v>
      </c>
      <c r="H8" s="35">
        <f aca="true" t="shared" si="0" ref="H8:H16">SUM(I8:J8)</f>
        <v>25</v>
      </c>
      <c r="I8" s="32">
        <v>14</v>
      </c>
      <c r="J8" s="34">
        <v>11</v>
      </c>
    </row>
    <row r="9" spans="1:10" ht="15">
      <c r="A9" s="30" t="s">
        <v>25</v>
      </c>
      <c r="B9" s="36">
        <f aca="true" t="shared" si="1" ref="B9:B15">C9+D9</f>
        <v>26</v>
      </c>
      <c r="C9" s="14">
        <v>5</v>
      </c>
      <c r="D9" s="15">
        <v>21</v>
      </c>
      <c r="E9" s="36">
        <f>+F9+G9</f>
        <v>26</v>
      </c>
      <c r="F9" s="37">
        <f>5+3</f>
        <v>8</v>
      </c>
      <c r="G9" s="15">
        <f>11+7</f>
        <v>18</v>
      </c>
      <c r="H9" s="13">
        <f t="shared" si="0"/>
        <v>11</v>
      </c>
      <c r="I9" s="14">
        <v>4</v>
      </c>
      <c r="J9" s="15">
        <v>7</v>
      </c>
    </row>
    <row r="10" spans="1:10" ht="15">
      <c r="A10" s="30" t="s">
        <v>12</v>
      </c>
      <c r="B10" s="36">
        <f t="shared" si="1"/>
        <v>16</v>
      </c>
      <c r="C10" s="14">
        <v>4</v>
      </c>
      <c r="D10" s="15">
        <v>12</v>
      </c>
      <c r="E10" s="36">
        <f aca="true" t="shared" si="2" ref="E10:E16">SUM(F10:G10)</f>
        <v>24</v>
      </c>
      <c r="F10" s="37">
        <v>16</v>
      </c>
      <c r="G10" s="15">
        <v>8</v>
      </c>
      <c r="H10" s="13">
        <f t="shared" si="0"/>
        <v>22</v>
      </c>
      <c r="I10" s="14">
        <v>12</v>
      </c>
      <c r="J10" s="15">
        <v>10</v>
      </c>
    </row>
    <row r="11" spans="1:10" ht="15">
      <c r="A11" s="30" t="s">
        <v>26</v>
      </c>
      <c r="B11" s="36">
        <f t="shared" si="1"/>
        <v>30</v>
      </c>
      <c r="C11" s="14">
        <v>14</v>
      </c>
      <c r="D11" s="15">
        <v>16</v>
      </c>
      <c r="E11" s="36">
        <f t="shared" si="2"/>
        <v>31</v>
      </c>
      <c r="F11" s="37">
        <v>15</v>
      </c>
      <c r="G11" s="15">
        <v>16</v>
      </c>
      <c r="H11" s="13">
        <f t="shared" si="0"/>
        <v>18</v>
      </c>
      <c r="I11" s="14">
        <v>11</v>
      </c>
      <c r="J11" s="15">
        <v>7</v>
      </c>
    </row>
    <row r="12" spans="1:10" ht="15">
      <c r="A12" s="30" t="s">
        <v>14</v>
      </c>
      <c r="B12" s="36">
        <f t="shared" si="1"/>
        <v>15</v>
      </c>
      <c r="C12" s="14">
        <v>14</v>
      </c>
      <c r="D12" s="15">
        <v>1</v>
      </c>
      <c r="E12" s="36">
        <f t="shared" si="2"/>
        <v>15</v>
      </c>
      <c r="F12" s="37">
        <v>11</v>
      </c>
      <c r="G12" s="15">
        <v>4</v>
      </c>
      <c r="H12" s="13">
        <f t="shared" si="0"/>
        <v>16</v>
      </c>
      <c r="I12" s="14">
        <v>14</v>
      </c>
      <c r="J12" s="15">
        <v>2</v>
      </c>
    </row>
    <row r="13" spans="1:10" ht="15">
      <c r="A13" s="30" t="s">
        <v>15</v>
      </c>
      <c r="B13" s="36">
        <f t="shared" si="1"/>
        <v>31</v>
      </c>
      <c r="C13" s="14">
        <v>18</v>
      </c>
      <c r="D13" s="15">
        <v>13</v>
      </c>
      <c r="E13" s="36">
        <f t="shared" si="2"/>
        <v>39</v>
      </c>
      <c r="F13" s="37">
        <v>29</v>
      </c>
      <c r="G13" s="15">
        <v>10</v>
      </c>
      <c r="H13" s="13">
        <f t="shared" si="0"/>
        <v>40</v>
      </c>
      <c r="I13" s="14">
        <v>30</v>
      </c>
      <c r="J13" s="15">
        <v>10</v>
      </c>
    </row>
    <row r="14" spans="1:10" ht="15">
      <c r="A14" s="30" t="s">
        <v>16</v>
      </c>
      <c r="B14" s="36">
        <f t="shared" si="1"/>
        <v>13</v>
      </c>
      <c r="C14" s="14">
        <v>9</v>
      </c>
      <c r="D14" s="15">
        <v>4</v>
      </c>
      <c r="E14" s="36">
        <f t="shared" si="2"/>
        <v>27</v>
      </c>
      <c r="F14" s="37">
        <v>14</v>
      </c>
      <c r="G14" s="15">
        <v>13</v>
      </c>
      <c r="H14" s="13">
        <f t="shared" si="0"/>
        <v>5</v>
      </c>
      <c r="I14" s="14">
        <v>4</v>
      </c>
      <c r="J14" s="15">
        <v>1</v>
      </c>
    </row>
    <row r="15" spans="1:10" ht="15.75" thickBot="1">
      <c r="A15" s="38" t="s">
        <v>27</v>
      </c>
      <c r="B15" s="39">
        <f t="shared" si="1"/>
        <v>42</v>
      </c>
      <c r="C15" s="40">
        <v>19</v>
      </c>
      <c r="D15" s="41">
        <v>23</v>
      </c>
      <c r="E15" s="36">
        <f t="shared" si="2"/>
        <v>46</v>
      </c>
      <c r="F15" s="37">
        <v>24</v>
      </c>
      <c r="G15" s="15">
        <v>22</v>
      </c>
      <c r="H15" s="42">
        <f t="shared" si="0"/>
        <v>36</v>
      </c>
      <c r="I15" s="40">
        <v>12</v>
      </c>
      <c r="J15" s="41">
        <v>24</v>
      </c>
    </row>
    <row r="16" spans="1:10" ht="15.75" thickBot="1">
      <c r="A16" s="43" t="s">
        <v>18</v>
      </c>
      <c r="B16" s="44">
        <f>SUM(B8:B15)</f>
        <v>222</v>
      </c>
      <c r="C16" s="45">
        <f>SUM(C8:C15)</f>
        <v>115</v>
      </c>
      <c r="D16" s="46">
        <f>SUM(D8:D15)</f>
        <v>107</v>
      </c>
      <c r="E16" s="47">
        <f t="shared" si="2"/>
        <v>284</v>
      </c>
      <c r="F16" s="48">
        <f>SUM(F8:F15)</f>
        <v>164</v>
      </c>
      <c r="G16" s="46">
        <f>SUM(G8:G15)</f>
        <v>120</v>
      </c>
      <c r="H16" s="44">
        <f t="shared" si="0"/>
        <v>173</v>
      </c>
      <c r="I16" s="45">
        <f>SUM(I8:I15)</f>
        <v>101</v>
      </c>
      <c r="J16" s="46">
        <f>SUM(J8:J15)</f>
        <v>72</v>
      </c>
    </row>
    <row r="17" spans="1:3" ht="12" customHeight="1">
      <c r="A17" s="49" t="s">
        <v>28</v>
      </c>
      <c r="B17" s="49"/>
      <c r="C17" s="49"/>
    </row>
    <row r="18" spans="1:3" ht="12" customHeight="1">
      <c r="A18" s="20" t="s">
        <v>29</v>
      </c>
      <c r="B18" s="50"/>
      <c r="C18" s="50"/>
    </row>
    <row r="19" ht="5.25" customHeight="1"/>
    <row r="20" spans="1:10" ht="14.25" customHeight="1">
      <c r="A20" s="1" t="s">
        <v>21</v>
      </c>
      <c r="B20" s="1"/>
      <c r="C20" s="1"/>
      <c r="D20" s="1"/>
      <c r="E20" s="1"/>
      <c r="F20" s="1"/>
      <c r="G20" s="1"/>
      <c r="H20" s="1"/>
      <c r="I20" s="1"/>
      <c r="J20" s="1"/>
    </row>
    <row r="21" spans="1:10" ht="14.25" customHeight="1">
      <c r="A21" s="2" t="s">
        <v>1</v>
      </c>
      <c r="B21" s="2"/>
      <c r="C21" s="2"/>
      <c r="D21" s="2"/>
      <c r="E21" s="2"/>
      <c r="F21" s="2"/>
      <c r="G21" s="2"/>
      <c r="H21" s="2"/>
      <c r="I21" s="2"/>
      <c r="J21" s="2"/>
    </row>
    <row r="22" spans="1:10" ht="14.25" customHeight="1">
      <c r="A22" s="2" t="s">
        <v>30</v>
      </c>
      <c r="B22" s="2"/>
      <c r="C22" s="2"/>
      <c r="D22" s="2"/>
      <c r="E22" s="2"/>
      <c r="F22" s="2"/>
      <c r="G22" s="2"/>
      <c r="H22" s="2"/>
      <c r="I22" s="2"/>
      <c r="J22" s="2"/>
    </row>
    <row r="23" spans="1:10" ht="4.5" customHeight="1" thickBot="1">
      <c r="A23" s="24"/>
      <c r="B23" s="24"/>
      <c r="C23" s="24"/>
      <c r="D23" s="24"/>
      <c r="E23" s="24"/>
      <c r="F23" s="24"/>
      <c r="G23" s="24"/>
      <c r="H23" s="24"/>
      <c r="I23" s="24"/>
      <c r="J23" s="24"/>
    </row>
    <row r="24" spans="1:10" ht="15.75" thickBot="1">
      <c r="A24" s="3" t="s">
        <v>23</v>
      </c>
      <c r="B24" s="4" t="s">
        <v>24</v>
      </c>
      <c r="C24" s="5"/>
      <c r="D24" s="6"/>
      <c r="E24" s="4" t="s">
        <v>5</v>
      </c>
      <c r="F24" s="5"/>
      <c r="G24" s="6"/>
      <c r="H24" s="4" t="s">
        <v>6</v>
      </c>
      <c r="I24" s="5"/>
      <c r="J24" s="6"/>
    </row>
    <row r="25" spans="1:10" ht="15.75" thickBot="1">
      <c r="A25" s="8"/>
      <c r="B25" s="28" t="s">
        <v>18</v>
      </c>
      <c r="C25" s="9" t="s">
        <v>8</v>
      </c>
      <c r="D25" s="29" t="s">
        <v>9</v>
      </c>
      <c r="E25" s="28" t="s">
        <v>18</v>
      </c>
      <c r="F25" s="9" t="s">
        <v>8</v>
      </c>
      <c r="G25" s="29" t="s">
        <v>9</v>
      </c>
      <c r="H25" s="28" t="s">
        <v>18</v>
      </c>
      <c r="I25" s="9" t="s">
        <v>8</v>
      </c>
      <c r="J25" s="29" t="s">
        <v>9</v>
      </c>
    </row>
    <row r="26" spans="1:10" ht="15">
      <c r="A26" s="30" t="s">
        <v>10</v>
      </c>
      <c r="B26" s="31">
        <f>C26+D26</f>
        <v>52</v>
      </c>
      <c r="C26" s="32">
        <v>31</v>
      </c>
      <c r="D26" s="15">
        <v>21</v>
      </c>
      <c r="E26" s="31">
        <f>SUM(F26:G26)</f>
        <v>43</v>
      </c>
      <c r="F26" s="33">
        <v>28</v>
      </c>
      <c r="G26" s="16">
        <v>15</v>
      </c>
      <c r="H26" s="31">
        <f aca="true" t="shared" si="3" ref="H26:H33">I26+J26</f>
        <v>43</v>
      </c>
      <c r="I26" s="33">
        <v>33</v>
      </c>
      <c r="J26" s="15">
        <v>10</v>
      </c>
    </row>
    <row r="27" spans="1:10" ht="15">
      <c r="A27" s="30" t="s">
        <v>25</v>
      </c>
      <c r="B27" s="36">
        <f aca="true" t="shared" si="4" ref="B27:B33">C27+D27</f>
        <v>22</v>
      </c>
      <c r="C27" s="14">
        <v>4</v>
      </c>
      <c r="D27" s="15">
        <v>18</v>
      </c>
      <c r="E27" s="36">
        <f>+F27+G27</f>
        <v>32</v>
      </c>
      <c r="F27" s="37">
        <f>5+6</f>
        <v>11</v>
      </c>
      <c r="G27" s="16">
        <f>14+7</f>
        <v>21</v>
      </c>
      <c r="H27" s="36">
        <f t="shared" si="3"/>
        <v>14</v>
      </c>
      <c r="I27" s="37">
        <v>7</v>
      </c>
      <c r="J27" s="15">
        <v>7</v>
      </c>
    </row>
    <row r="28" spans="1:10" ht="15">
      <c r="A28" s="30" t="s">
        <v>12</v>
      </c>
      <c r="B28" s="36">
        <f t="shared" si="4"/>
        <v>23</v>
      </c>
      <c r="C28" s="14">
        <v>10</v>
      </c>
      <c r="D28" s="15">
        <v>13</v>
      </c>
      <c r="E28" s="36">
        <f aca="true" t="shared" si="5" ref="E28:E34">SUM(F28:G28)</f>
        <v>20</v>
      </c>
      <c r="F28" s="37">
        <v>5</v>
      </c>
      <c r="G28" s="16">
        <v>15</v>
      </c>
      <c r="H28" s="36">
        <f t="shared" si="3"/>
        <v>16</v>
      </c>
      <c r="I28" s="37">
        <v>10</v>
      </c>
      <c r="J28" s="15">
        <v>6</v>
      </c>
    </row>
    <row r="29" spans="1:10" ht="15">
      <c r="A29" s="30" t="s">
        <v>26</v>
      </c>
      <c r="B29" s="36">
        <f t="shared" si="4"/>
        <v>42</v>
      </c>
      <c r="C29" s="14">
        <v>19</v>
      </c>
      <c r="D29" s="15">
        <v>23</v>
      </c>
      <c r="E29" s="36">
        <f t="shared" si="5"/>
        <v>43</v>
      </c>
      <c r="F29" s="37">
        <f>13+3+5</f>
        <v>21</v>
      </c>
      <c r="G29" s="16">
        <f>8+3+11</f>
        <v>22</v>
      </c>
      <c r="H29" s="36">
        <f t="shared" si="3"/>
        <v>13</v>
      </c>
      <c r="I29" s="37">
        <v>9</v>
      </c>
      <c r="J29" s="15">
        <v>4</v>
      </c>
    </row>
    <row r="30" spans="1:10" ht="15">
      <c r="A30" s="30" t="s">
        <v>14</v>
      </c>
      <c r="B30" s="36">
        <f t="shared" si="4"/>
        <v>21</v>
      </c>
      <c r="C30" s="14">
        <v>15</v>
      </c>
      <c r="D30" s="15">
        <v>6</v>
      </c>
      <c r="E30" s="36">
        <f t="shared" si="5"/>
        <v>19</v>
      </c>
      <c r="F30" s="37">
        <v>15</v>
      </c>
      <c r="G30" s="16">
        <v>4</v>
      </c>
      <c r="H30" s="36">
        <f t="shared" si="3"/>
        <v>12</v>
      </c>
      <c r="I30" s="37">
        <v>12</v>
      </c>
      <c r="J30" s="15">
        <v>0</v>
      </c>
    </row>
    <row r="31" spans="1:10" ht="15">
      <c r="A31" s="30" t="s">
        <v>15</v>
      </c>
      <c r="B31" s="36">
        <f t="shared" si="4"/>
        <v>33</v>
      </c>
      <c r="C31" s="14">
        <v>23</v>
      </c>
      <c r="D31" s="15">
        <v>10</v>
      </c>
      <c r="E31" s="36">
        <f t="shared" si="5"/>
        <v>32</v>
      </c>
      <c r="F31" s="37">
        <v>21</v>
      </c>
      <c r="G31" s="16">
        <v>11</v>
      </c>
      <c r="H31" s="36">
        <f t="shared" si="3"/>
        <v>13</v>
      </c>
      <c r="I31" s="37">
        <v>6</v>
      </c>
      <c r="J31" s="15">
        <v>7</v>
      </c>
    </row>
    <row r="32" spans="1:10" ht="15">
      <c r="A32" s="30" t="s">
        <v>16</v>
      </c>
      <c r="B32" s="36">
        <f t="shared" si="4"/>
        <v>23</v>
      </c>
      <c r="C32" s="14">
        <v>12</v>
      </c>
      <c r="D32" s="15">
        <v>11</v>
      </c>
      <c r="E32" s="36">
        <f t="shared" si="5"/>
        <v>10</v>
      </c>
      <c r="F32" s="37">
        <v>7</v>
      </c>
      <c r="G32" s="16">
        <v>3</v>
      </c>
      <c r="H32" s="36">
        <f t="shared" si="3"/>
        <v>15</v>
      </c>
      <c r="I32" s="37">
        <v>7</v>
      </c>
      <c r="J32" s="15">
        <v>8</v>
      </c>
    </row>
    <row r="33" spans="1:10" ht="15.75" thickBot="1">
      <c r="A33" s="38" t="s">
        <v>27</v>
      </c>
      <c r="B33" s="39">
        <f t="shared" si="4"/>
        <v>51</v>
      </c>
      <c r="C33" s="40">
        <v>21</v>
      </c>
      <c r="D33" s="41">
        <v>30</v>
      </c>
      <c r="E33" s="39">
        <f t="shared" si="5"/>
        <v>48</v>
      </c>
      <c r="F33" s="51">
        <v>21</v>
      </c>
      <c r="G33" s="52">
        <v>27</v>
      </c>
      <c r="H33" s="36">
        <f t="shared" si="3"/>
        <v>37</v>
      </c>
      <c r="I33" s="51">
        <v>16</v>
      </c>
      <c r="J33" s="41">
        <v>21</v>
      </c>
    </row>
    <row r="34" spans="1:10" ht="15.75" thickBot="1">
      <c r="A34" s="43" t="s">
        <v>18</v>
      </c>
      <c r="B34" s="44">
        <f>SUM(B26:B33)</f>
        <v>267</v>
      </c>
      <c r="C34" s="45">
        <f>SUM(C26:C33)</f>
        <v>135</v>
      </c>
      <c r="D34" s="46">
        <f>SUM(D26:D33)</f>
        <v>132</v>
      </c>
      <c r="E34" s="47">
        <f t="shared" si="5"/>
        <v>247</v>
      </c>
      <c r="F34" s="48">
        <f>SUM(F26:F33)</f>
        <v>129</v>
      </c>
      <c r="G34" s="53">
        <f>SUM(G26:G33)</f>
        <v>118</v>
      </c>
      <c r="H34" s="47">
        <f>SUM(H26:H33)</f>
        <v>163</v>
      </c>
      <c r="I34" s="48">
        <f>SUM(I26:I33)</f>
        <v>100</v>
      </c>
      <c r="J34" s="46">
        <f>SUM(J26:J33)</f>
        <v>63</v>
      </c>
    </row>
    <row r="35" spans="1:3" ht="15">
      <c r="A35" s="54" t="s">
        <v>31</v>
      </c>
      <c r="B35" s="54"/>
      <c r="C35" s="54"/>
    </row>
    <row r="36" spans="1:3" ht="15">
      <c r="A36" s="20" t="s">
        <v>29</v>
      </c>
      <c r="B36" s="55"/>
      <c r="C36" s="55"/>
    </row>
  </sheetData>
  <sheetProtection/>
  <mergeCells count="13">
    <mergeCell ref="A17:C17"/>
    <mergeCell ref="A20:J20"/>
    <mergeCell ref="A21:J21"/>
    <mergeCell ref="A22:J22"/>
    <mergeCell ref="B24:D24"/>
    <mergeCell ref="E24:G24"/>
    <mergeCell ref="H24:J24"/>
    <mergeCell ref="A2:J2"/>
    <mergeCell ref="A3:J3"/>
    <mergeCell ref="A4:J4"/>
    <mergeCell ref="B6:D6"/>
    <mergeCell ref="E6:G6"/>
    <mergeCell ref="H6:J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6"/>
  <sheetViews>
    <sheetView zoomScalePageLayoutView="0" workbookViewId="0" topLeftCell="A1">
      <selection activeCell="J39" sqref="J39"/>
    </sheetView>
  </sheetViews>
  <sheetFormatPr defaultColWidth="11.421875" defaultRowHeight="15"/>
  <cols>
    <col min="1" max="1" width="18.140625" style="0" customWidth="1"/>
  </cols>
  <sheetData>
    <row r="1" ht="6.75" customHeight="1"/>
    <row r="2" spans="1:10" ht="15" customHeight="1">
      <c r="A2" s="1" t="s">
        <v>21</v>
      </c>
      <c r="B2" s="1"/>
      <c r="C2" s="1"/>
      <c r="D2" s="1"/>
      <c r="E2" s="1"/>
      <c r="F2" s="1"/>
      <c r="G2" s="1"/>
      <c r="H2" s="1"/>
      <c r="I2" s="1"/>
      <c r="J2" s="1"/>
    </row>
    <row r="3" spans="1:10" ht="15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0" ht="15" customHeight="1">
      <c r="A4" s="2" t="s">
        <v>32</v>
      </c>
      <c r="B4" s="2"/>
      <c r="C4" s="2"/>
      <c r="D4" s="2"/>
      <c r="E4" s="2"/>
      <c r="F4" s="2"/>
      <c r="G4" s="2"/>
      <c r="H4" s="2"/>
      <c r="I4" s="2"/>
      <c r="J4" s="2"/>
    </row>
    <row r="5" spans="1:10" ht="4.5" customHeight="1" thickBot="1">
      <c r="A5" s="24"/>
      <c r="B5" s="24"/>
      <c r="C5" s="24"/>
      <c r="D5" s="24"/>
      <c r="E5" s="24"/>
      <c r="F5" s="24"/>
      <c r="G5" s="24"/>
      <c r="H5" s="24"/>
      <c r="I5" s="24"/>
      <c r="J5" s="24"/>
    </row>
    <row r="6" spans="1:10" ht="15.75" thickBot="1">
      <c r="A6" s="3" t="s">
        <v>23</v>
      </c>
      <c r="B6" s="4" t="s">
        <v>24</v>
      </c>
      <c r="C6" s="5"/>
      <c r="D6" s="6"/>
      <c r="E6" s="4" t="s">
        <v>5</v>
      </c>
      <c r="F6" s="5"/>
      <c r="G6" s="6"/>
      <c r="H6" s="4" t="s">
        <v>6</v>
      </c>
      <c r="I6" s="5"/>
      <c r="J6" s="6"/>
    </row>
    <row r="7" spans="1:10" ht="15.75" thickBot="1">
      <c r="A7" s="8"/>
      <c r="B7" s="28" t="s">
        <v>18</v>
      </c>
      <c r="C7" s="9" t="s">
        <v>8</v>
      </c>
      <c r="D7" s="29" t="s">
        <v>9</v>
      </c>
      <c r="E7" s="28" t="s">
        <v>18</v>
      </c>
      <c r="F7" s="9" t="s">
        <v>8</v>
      </c>
      <c r="G7" s="29" t="s">
        <v>9</v>
      </c>
      <c r="H7" s="28" t="s">
        <v>18</v>
      </c>
      <c r="I7" s="9" t="s">
        <v>8</v>
      </c>
      <c r="J7" s="29" t="s">
        <v>9</v>
      </c>
    </row>
    <row r="8" spans="1:10" ht="15">
      <c r="A8" s="30" t="s">
        <v>10</v>
      </c>
      <c r="B8" s="31">
        <f aca="true" t="shared" si="0" ref="B8:B15">+C8+D8</f>
        <v>60</v>
      </c>
      <c r="C8" s="32">
        <v>38</v>
      </c>
      <c r="D8" s="15">
        <v>22</v>
      </c>
      <c r="E8" s="31">
        <f aca="true" t="shared" si="1" ref="E8:E15">+F8+G8</f>
        <v>22</v>
      </c>
      <c r="F8" s="32">
        <v>14</v>
      </c>
      <c r="G8" s="15">
        <v>8</v>
      </c>
      <c r="H8" s="31">
        <f aca="true" t="shared" si="2" ref="H8:H15">+I8+J8</f>
        <v>23</v>
      </c>
      <c r="I8" s="33">
        <v>11</v>
      </c>
      <c r="J8" s="34">
        <v>12</v>
      </c>
    </row>
    <row r="9" spans="1:10" ht="15">
      <c r="A9" s="30" t="s">
        <v>25</v>
      </c>
      <c r="B9" s="36">
        <f t="shared" si="0"/>
        <v>32</v>
      </c>
      <c r="C9" s="14">
        <f>4+3</f>
        <v>7</v>
      </c>
      <c r="D9" s="15">
        <f>15+10</f>
        <v>25</v>
      </c>
      <c r="E9" s="36">
        <f t="shared" si="1"/>
        <v>18</v>
      </c>
      <c r="F9" s="14">
        <v>6</v>
      </c>
      <c r="G9" s="15">
        <v>12</v>
      </c>
      <c r="H9" s="36">
        <f t="shared" si="2"/>
        <v>14</v>
      </c>
      <c r="I9" s="37">
        <v>8</v>
      </c>
      <c r="J9" s="15">
        <v>6</v>
      </c>
    </row>
    <row r="10" spans="1:10" ht="15">
      <c r="A10" s="30" t="s">
        <v>12</v>
      </c>
      <c r="B10" s="36">
        <f t="shared" si="0"/>
        <v>27</v>
      </c>
      <c r="C10" s="14">
        <v>12</v>
      </c>
      <c r="D10" s="15">
        <v>15</v>
      </c>
      <c r="E10" s="36">
        <f t="shared" si="1"/>
        <v>7</v>
      </c>
      <c r="F10" s="14">
        <v>2</v>
      </c>
      <c r="G10" s="15">
        <v>5</v>
      </c>
      <c r="H10" s="36">
        <f t="shared" si="2"/>
        <v>9</v>
      </c>
      <c r="I10" s="37">
        <v>6</v>
      </c>
      <c r="J10" s="15">
        <v>3</v>
      </c>
    </row>
    <row r="11" spans="1:10" ht="15">
      <c r="A11" s="30" t="s">
        <v>26</v>
      </c>
      <c r="B11" s="36">
        <f t="shared" si="0"/>
        <v>52</v>
      </c>
      <c r="C11" s="14">
        <v>27</v>
      </c>
      <c r="D11" s="15">
        <v>25</v>
      </c>
      <c r="E11" s="36">
        <f t="shared" si="1"/>
        <v>40</v>
      </c>
      <c r="F11" s="14">
        <v>20</v>
      </c>
      <c r="G11" s="15">
        <v>20</v>
      </c>
      <c r="H11" s="36">
        <f t="shared" si="2"/>
        <v>21</v>
      </c>
      <c r="I11" s="37">
        <v>13</v>
      </c>
      <c r="J11" s="15">
        <v>8</v>
      </c>
    </row>
    <row r="12" spans="1:10" ht="15">
      <c r="A12" s="30" t="s">
        <v>14</v>
      </c>
      <c r="B12" s="36">
        <f t="shared" si="0"/>
        <v>24</v>
      </c>
      <c r="C12" s="14">
        <v>18</v>
      </c>
      <c r="D12" s="15">
        <v>6</v>
      </c>
      <c r="E12" s="36">
        <f t="shared" si="1"/>
        <v>13</v>
      </c>
      <c r="F12" s="14">
        <v>9</v>
      </c>
      <c r="G12" s="15">
        <v>4</v>
      </c>
      <c r="H12" s="36">
        <f t="shared" si="2"/>
        <v>14</v>
      </c>
      <c r="I12" s="37">
        <v>12</v>
      </c>
      <c r="J12" s="15">
        <v>2</v>
      </c>
    </row>
    <row r="13" spans="1:10" ht="15">
      <c r="A13" s="30" t="s">
        <v>15</v>
      </c>
      <c r="B13" s="36">
        <f t="shared" si="0"/>
        <v>42</v>
      </c>
      <c r="C13" s="14">
        <v>30</v>
      </c>
      <c r="D13" s="15">
        <v>12</v>
      </c>
      <c r="E13" s="36">
        <f t="shared" si="1"/>
        <v>36</v>
      </c>
      <c r="F13" s="14">
        <v>22</v>
      </c>
      <c r="G13" s="15">
        <v>14</v>
      </c>
      <c r="H13" s="36">
        <f t="shared" si="2"/>
        <v>32</v>
      </c>
      <c r="I13" s="37">
        <v>18</v>
      </c>
      <c r="J13" s="15">
        <v>14</v>
      </c>
    </row>
    <row r="14" spans="1:10" ht="15">
      <c r="A14" s="30" t="s">
        <v>16</v>
      </c>
      <c r="B14" s="36">
        <f t="shared" si="0"/>
        <v>27</v>
      </c>
      <c r="C14" s="14">
        <v>17</v>
      </c>
      <c r="D14" s="15">
        <v>10</v>
      </c>
      <c r="E14" s="36">
        <f t="shared" si="1"/>
        <v>1</v>
      </c>
      <c r="F14" s="14">
        <v>1</v>
      </c>
      <c r="G14" s="15">
        <v>0</v>
      </c>
      <c r="H14" s="36">
        <f t="shared" si="2"/>
        <v>21</v>
      </c>
      <c r="I14" s="37">
        <v>13</v>
      </c>
      <c r="J14" s="15">
        <v>8</v>
      </c>
    </row>
    <row r="15" spans="1:10" ht="15.75" thickBot="1">
      <c r="A15" s="38" t="s">
        <v>27</v>
      </c>
      <c r="B15" s="39">
        <f t="shared" si="0"/>
        <v>56</v>
      </c>
      <c r="C15" s="40">
        <v>23</v>
      </c>
      <c r="D15" s="41">
        <v>33</v>
      </c>
      <c r="E15" s="39">
        <f t="shared" si="1"/>
        <v>49</v>
      </c>
      <c r="F15" s="40">
        <v>18</v>
      </c>
      <c r="G15" s="41">
        <v>31</v>
      </c>
      <c r="H15" s="39">
        <f t="shared" si="2"/>
        <v>30</v>
      </c>
      <c r="I15" s="51">
        <v>11</v>
      </c>
      <c r="J15" s="41">
        <v>19</v>
      </c>
    </row>
    <row r="16" spans="1:10" ht="15.75" thickBot="1">
      <c r="A16" s="43" t="s">
        <v>18</v>
      </c>
      <c r="B16" s="44">
        <f aca="true" t="shared" si="3" ref="B16:J16">SUM(B8:B15)</f>
        <v>320</v>
      </c>
      <c r="C16" s="45">
        <f t="shared" si="3"/>
        <v>172</v>
      </c>
      <c r="D16" s="46">
        <f t="shared" si="3"/>
        <v>148</v>
      </c>
      <c r="E16" s="44">
        <f t="shared" si="3"/>
        <v>186</v>
      </c>
      <c r="F16" s="45">
        <f t="shared" si="3"/>
        <v>92</v>
      </c>
      <c r="G16" s="46">
        <f t="shared" si="3"/>
        <v>94</v>
      </c>
      <c r="H16" s="47">
        <f t="shared" si="3"/>
        <v>164</v>
      </c>
      <c r="I16" s="48">
        <f t="shared" si="3"/>
        <v>92</v>
      </c>
      <c r="J16" s="46">
        <f t="shared" si="3"/>
        <v>72</v>
      </c>
    </row>
    <row r="17" spans="1:3" ht="12.75" customHeight="1">
      <c r="A17" s="50" t="s">
        <v>28</v>
      </c>
      <c r="B17" s="50"/>
      <c r="C17" s="50"/>
    </row>
    <row r="18" ht="12.75" customHeight="1">
      <c r="A18" s="20" t="s">
        <v>29</v>
      </c>
    </row>
    <row r="19" ht="5.25" customHeight="1"/>
    <row r="20" spans="1:10" ht="14.25" customHeight="1">
      <c r="A20" s="1" t="s">
        <v>21</v>
      </c>
      <c r="B20" s="1"/>
      <c r="C20" s="1"/>
      <c r="D20" s="1"/>
      <c r="E20" s="1"/>
      <c r="F20" s="1"/>
      <c r="G20" s="1"/>
      <c r="H20" s="1"/>
      <c r="I20" s="1"/>
      <c r="J20" s="1"/>
    </row>
    <row r="21" spans="1:10" ht="14.25" customHeight="1">
      <c r="A21" s="1" t="s">
        <v>1</v>
      </c>
      <c r="B21" s="1"/>
      <c r="C21" s="1"/>
      <c r="D21" s="1"/>
      <c r="E21" s="1"/>
      <c r="F21" s="1"/>
      <c r="G21" s="1"/>
      <c r="H21" s="1"/>
      <c r="I21" s="1"/>
      <c r="J21" s="1"/>
    </row>
    <row r="22" spans="1:10" ht="14.25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</row>
    <row r="23" spans="1:10" ht="4.5" customHeight="1" thickBot="1">
      <c r="A23" s="24"/>
      <c r="B23" s="24"/>
      <c r="C23" s="24"/>
      <c r="D23" s="24"/>
      <c r="E23" s="24"/>
      <c r="F23" s="24"/>
      <c r="G23" s="24"/>
      <c r="H23" s="24"/>
      <c r="I23" s="24"/>
      <c r="J23" s="24"/>
    </row>
    <row r="24" spans="1:10" ht="15.75" thickBot="1">
      <c r="A24" s="3" t="s">
        <v>23</v>
      </c>
      <c r="B24" s="4" t="s">
        <v>24</v>
      </c>
      <c r="C24" s="5"/>
      <c r="D24" s="6"/>
      <c r="E24" s="4" t="s">
        <v>5</v>
      </c>
      <c r="F24" s="5"/>
      <c r="G24" s="6"/>
      <c r="H24" s="4" t="s">
        <v>6</v>
      </c>
      <c r="I24" s="5"/>
      <c r="J24" s="6"/>
    </row>
    <row r="25" spans="1:10" ht="15.75" thickBot="1">
      <c r="A25" s="8"/>
      <c r="B25" s="28" t="s">
        <v>18</v>
      </c>
      <c r="C25" s="9" t="s">
        <v>8</v>
      </c>
      <c r="D25" s="29" t="s">
        <v>9</v>
      </c>
      <c r="E25" s="28" t="s">
        <v>18</v>
      </c>
      <c r="F25" s="9" t="s">
        <v>8</v>
      </c>
      <c r="G25" s="29" t="s">
        <v>9</v>
      </c>
      <c r="H25" s="28" t="s">
        <v>18</v>
      </c>
      <c r="I25" s="9" t="s">
        <v>8</v>
      </c>
      <c r="J25" s="29" t="s">
        <v>9</v>
      </c>
    </row>
    <row r="26" spans="1:10" ht="15">
      <c r="A26" s="30" t="s">
        <v>10</v>
      </c>
      <c r="B26" s="31">
        <f aca="true" t="shared" si="4" ref="B26:B33">+C26+D26</f>
        <v>46</v>
      </c>
      <c r="C26" s="32">
        <v>33</v>
      </c>
      <c r="D26" s="15">
        <v>13</v>
      </c>
      <c r="E26" s="31">
        <f aca="true" t="shared" si="5" ref="E26:E33">+F26+G26</f>
        <v>75</v>
      </c>
      <c r="F26" s="32">
        <v>48</v>
      </c>
      <c r="G26" s="15">
        <v>27</v>
      </c>
      <c r="H26" s="31">
        <f aca="true" t="shared" si="6" ref="H26:H33">+I26+J26</f>
        <v>33</v>
      </c>
      <c r="I26" s="33">
        <v>23</v>
      </c>
      <c r="J26" s="34">
        <v>10</v>
      </c>
    </row>
    <row r="27" spans="1:10" ht="15">
      <c r="A27" s="30" t="s">
        <v>25</v>
      </c>
      <c r="B27" s="36">
        <f t="shared" si="4"/>
        <v>38</v>
      </c>
      <c r="C27" s="14">
        <f>7+10+1</f>
        <v>18</v>
      </c>
      <c r="D27" s="15">
        <v>20</v>
      </c>
      <c r="E27" s="36">
        <f t="shared" si="5"/>
        <v>41</v>
      </c>
      <c r="F27" s="14">
        <v>18</v>
      </c>
      <c r="G27" s="15">
        <v>23</v>
      </c>
      <c r="H27" s="36">
        <f t="shared" si="6"/>
        <v>17</v>
      </c>
      <c r="I27" s="37">
        <v>9</v>
      </c>
      <c r="J27" s="15">
        <v>8</v>
      </c>
    </row>
    <row r="28" spans="1:10" ht="15">
      <c r="A28" s="30" t="s">
        <v>12</v>
      </c>
      <c r="B28" s="36">
        <f t="shared" si="4"/>
        <v>19</v>
      </c>
      <c r="C28" s="14">
        <v>9</v>
      </c>
      <c r="D28" s="15">
        <v>10</v>
      </c>
      <c r="E28" s="36">
        <f t="shared" si="5"/>
        <v>35</v>
      </c>
      <c r="F28" s="14">
        <v>16</v>
      </c>
      <c r="G28" s="15">
        <v>19</v>
      </c>
      <c r="H28" s="36">
        <f t="shared" si="6"/>
        <v>13</v>
      </c>
      <c r="I28" s="37">
        <v>5</v>
      </c>
      <c r="J28" s="15">
        <v>8</v>
      </c>
    </row>
    <row r="29" spans="1:10" ht="15">
      <c r="A29" s="30" t="s">
        <v>26</v>
      </c>
      <c r="B29" s="36">
        <f t="shared" si="4"/>
        <v>51</v>
      </c>
      <c r="C29" s="14">
        <f>5+4+9</f>
        <v>18</v>
      </c>
      <c r="D29" s="15">
        <f>9+3+21</f>
        <v>33</v>
      </c>
      <c r="E29" s="36">
        <f t="shared" si="5"/>
        <v>56</v>
      </c>
      <c r="F29" s="14">
        <v>22</v>
      </c>
      <c r="G29" s="15">
        <v>34</v>
      </c>
      <c r="H29" s="36">
        <f t="shared" si="6"/>
        <v>3</v>
      </c>
      <c r="I29" s="37">
        <v>1</v>
      </c>
      <c r="J29" s="15">
        <v>2</v>
      </c>
    </row>
    <row r="30" spans="1:10" ht="15">
      <c r="A30" s="30" t="s">
        <v>14</v>
      </c>
      <c r="B30" s="36">
        <f t="shared" si="4"/>
        <v>16</v>
      </c>
      <c r="C30" s="14">
        <v>13</v>
      </c>
      <c r="D30" s="15">
        <v>3</v>
      </c>
      <c r="E30" s="36">
        <f t="shared" si="5"/>
        <v>31</v>
      </c>
      <c r="F30" s="14">
        <v>25</v>
      </c>
      <c r="G30" s="15">
        <v>6</v>
      </c>
      <c r="H30" s="36">
        <f t="shared" si="6"/>
        <v>17</v>
      </c>
      <c r="I30" s="37">
        <v>13</v>
      </c>
      <c r="J30" s="15">
        <v>4</v>
      </c>
    </row>
    <row r="31" spans="1:10" ht="15">
      <c r="A31" s="30" t="s">
        <v>15</v>
      </c>
      <c r="B31" s="36">
        <f t="shared" si="4"/>
        <v>34</v>
      </c>
      <c r="C31" s="14">
        <v>22</v>
      </c>
      <c r="D31" s="15">
        <v>12</v>
      </c>
      <c r="E31" s="36">
        <f t="shared" si="5"/>
        <v>36</v>
      </c>
      <c r="F31" s="14">
        <v>23</v>
      </c>
      <c r="G31" s="15">
        <v>13</v>
      </c>
      <c r="H31" s="36">
        <f t="shared" si="6"/>
        <v>16</v>
      </c>
      <c r="I31" s="37">
        <v>10</v>
      </c>
      <c r="J31" s="15">
        <v>6</v>
      </c>
    </row>
    <row r="32" spans="1:10" ht="15">
      <c r="A32" s="30" t="s">
        <v>16</v>
      </c>
      <c r="B32" s="36">
        <f t="shared" si="4"/>
        <v>19</v>
      </c>
      <c r="C32" s="14">
        <v>10</v>
      </c>
      <c r="D32" s="15">
        <v>9</v>
      </c>
      <c r="E32" s="36">
        <f t="shared" si="5"/>
        <v>42</v>
      </c>
      <c r="F32" s="14">
        <v>22</v>
      </c>
      <c r="G32" s="15">
        <v>20</v>
      </c>
      <c r="H32" s="36">
        <f t="shared" si="6"/>
        <v>16</v>
      </c>
      <c r="I32" s="37">
        <v>9</v>
      </c>
      <c r="J32" s="15">
        <v>7</v>
      </c>
    </row>
    <row r="33" spans="1:10" ht="15.75" thickBot="1">
      <c r="A33" s="38" t="s">
        <v>27</v>
      </c>
      <c r="B33" s="39">
        <f t="shared" si="4"/>
        <v>36</v>
      </c>
      <c r="C33" s="40">
        <v>19</v>
      </c>
      <c r="D33" s="41">
        <v>17</v>
      </c>
      <c r="E33" s="39">
        <f t="shared" si="5"/>
        <v>32</v>
      </c>
      <c r="F33" s="40">
        <v>17</v>
      </c>
      <c r="G33" s="41">
        <v>15</v>
      </c>
      <c r="H33" s="39">
        <f t="shared" si="6"/>
        <v>29</v>
      </c>
      <c r="I33" s="51">
        <v>15</v>
      </c>
      <c r="J33" s="41">
        <v>14</v>
      </c>
    </row>
    <row r="34" spans="1:10" ht="15.75" thickBot="1">
      <c r="A34" s="43" t="s">
        <v>18</v>
      </c>
      <c r="B34" s="44">
        <f>SUM(B26:B33)</f>
        <v>259</v>
      </c>
      <c r="C34" s="45">
        <f>SUM(C26:C33)</f>
        <v>142</v>
      </c>
      <c r="D34" s="46">
        <f>SUM(D26:D33)</f>
        <v>117</v>
      </c>
      <c r="E34" s="44">
        <f aca="true" t="shared" si="7" ref="E34:J34">SUM(E26:E33)</f>
        <v>348</v>
      </c>
      <c r="F34" s="45">
        <f t="shared" si="7"/>
        <v>191</v>
      </c>
      <c r="G34" s="46">
        <f t="shared" si="7"/>
        <v>157</v>
      </c>
      <c r="H34" s="47">
        <f t="shared" si="7"/>
        <v>144</v>
      </c>
      <c r="I34" s="48">
        <f t="shared" si="7"/>
        <v>85</v>
      </c>
      <c r="J34" s="46">
        <f t="shared" si="7"/>
        <v>59</v>
      </c>
    </row>
    <row r="35" ht="15">
      <c r="A35" s="50" t="s">
        <v>28</v>
      </c>
    </row>
    <row r="36" ht="15">
      <c r="A36" s="20" t="s">
        <v>29</v>
      </c>
    </row>
  </sheetData>
  <sheetProtection/>
  <mergeCells count="12">
    <mergeCell ref="A20:J20"/>
    <mergeCell ref="A21:J21"/>
    <mergeCell ref="A22:J22"/>
    <mergeCell ref="B24:D24"/>
    <mergeCell ref="E24:G24"/>
    <mergeCell ref="H24:J24"/>
    <mergeCell ref="A2:J2"/>
    <mergeCell ref="A3:J3"/>
    <mergeCell ref="A4:J4"/>
    <mergeCell ref="B6:D6"/>
    <mergeCell ref="E6:G6"/>
    <mergeCell ref="H6:J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6"/>
  <sheetViews>
    <sheetView zoomScalePageLayoutView="0" workbookViewId="0" topLeftCell="A1">
      <selection activeCell="A18" sqref="A18"/>
    </sheetView>
  </sheetViews>
  <sheetFormatPr defaultColWidth="11.421875" defaultRowHeight="15"/>
  <cols>
    <col min="1" max="1" width="22.00390625" style="0" customWidth="1"/>
  </cols>
  <sheetData>
    <row r="1" ht="6" customHeight="1"/>
    <row r="2" spans="1:10" ht="14.2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4.25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0" ht="14.25" customHeight="1">
      <c r="A4" s="1" t="s">
        <v>35</v>
      </c>
      <c r="B4" s="1"/>
      <c r="C4" s="1"/>
      <c r="D4" s="1"/>
      <c r="E4" s="1"/>
      <c r="F4" s="1"/>
      <c r="G4" s="1"/>
      <c r="H4" s="1"/>
      <c r="I4" s="1"/>
      <c r="J4" s="1"/>
    </row>
    <row r="5" ht="2.25" customHeight="1" thickBot="1"/>
    <row r="6" spans="1:10" ht="15.75" thickBot="1">
      <c r="A6" s="3" t="s">
        <v>3</v>
      </c>
      <c r="B6" s="4" t="s">
        <v>4</v>
      </c>
      <c r="C6" s="5"/>
      <c r="D6" s="6"/>
      <c r="E6" s="4" t="s">
        <v>5</v>
      </c>
      <c r="F6" s="5"/>
      <c r="G6" s="6"/>
      <c r="H6" s="4" t="s">
        <v>6</v>
      </c>
      <c r="I6" s="5"/>
      <c r="J6" s="6"/>
    </row>
    <row r="7" spans="1:10" ht="15.75" thickBot="1">
      <c r="A7" s="7"/>
      <c r="B7" s="8" t="s">
        <v>7</v>
      </c>
      <c r="C7" s="9" t="s">
        <v>8</v>
      </c>
      <c r="D7" s="10" t="s">
        <v>9</v>
      </c>
      <c r="E7" s="11" t="s">
        <v>7</v>
      </c>
      <c r="F7" s="9" t="s">
        <v>8</v>
      </c>
      <c r="G7" s="10" t="s">
        <v>9</v>
      </c>
      <c r="H7" s="11" t="s">
        <v>7</v>
      </c>
      <c r="I7" s="9" t="s">
        <v>8</v>
      </c>
      <c r="J7" s="10" t="s">
        <v>9</v>
      </c>
    </row>
    <row r="8" spans="1:10" ht="15">
      <c r="A8" s="12" t="s">
        <v>10</v>
      </c>
      <c r="B8" s="31">
        <f aca="true" t="shared" si="0" ref="B8:B14">+C8+D8</f>
        <v>85</v>
      </c>
      <c r="C8" s="32">
        <v>63</v>
      </c>
      <c r="D8" s="56">
        <v>22</v>
      </c>
      <c r="E8" s="16">
        <f aca="true" t="shared" si="1" ref="E8:E15">+F8+G8</f>
        <v>47</v>
      </c>
      <c r="F8" s="14">
        <v>28</v>
      </c>
      <c r="G8" s="15">
        <v>19</v>
      </c>
      <c r="H8" s="16">
        <f>SUM(I8:J8)</f>
        <v>22</v>
      </c>
      <c r="I8" s="14">
        <v>14</v>
      </c>
      <c r="J8" s="15">
        <v>8</v>
      </c>
    </row>
    <row r="9" spans="1:10" ht="15">
      <c r="A9" s="12" t="s">
        <v>11</v>
      </c>
      <c r="B9" s="36">
        <f t="shared" si="0"/>
        <v>53</v>
      </c>
      <c r="C9" s="14">
        <f>3+10+3</f>
        <v>16</v>
      </c>
      <c r="D9" s="57">
        <f>18+19</f>
        <v>37</v>
      </c>
      <c r="E9" s="16">
        <f t="shared" si="1"/>
        <v>50</v>
      </c>
      <c r="F9" s="14">
        <v>14</v>
      </c>
      <c r="G9" s="15">
        <v>36</v>
      </c>
      <c r="H9" s="16">
        <f>SUM(I9:J9)</f>
        <v>18</v>
      </c>
      <c r="I9" s="14">
        <v>6</v>
      </c>
      <c r="J9" s="15">
        <v>12</v>
      </c>
    </row>
    <row r="10" spans="1:10" ht="15">
      <c r="A10" s="12" t="s">
        <v>12</v>
      </c>
      <c r="B10" s="36">
        <f t="shared" si="0"/>
        <v>30</v>
      </c>
      <c r="C10" s="14">
        <v>12</v>
      </c>
      <c r="D10" s="57">
        <v>18</v>
      </c>
      <c r="E10" s="16">
        <f t="shared" si="1"/>
        <v>22</v>
      </c>
      <c r="F10" s="14">
        <v>6</v>
      </c>
      <c r="G10" s="15">
        <v>16</v>
      </c>
      <c r="H10" s="16">
        <f aca="true" t="shared" si="2" ref="H10:H15">SUM(I10:J10)</f>
        <v>14</v>
      </c>
      <c r="I10" s="14">
        <v>10</v>
      </c>
      <c r="J10" s="15">
        <v>4</v>
      </c>
    </row>
    <row r="11" spans="1:10" ht="15">
      <c r="A11" s="12" t="s">
        <v>13</v>
      </c>
      <c r="B11" s="36">
        <f t="shared" si="0"/>
        <v>86</v>
      </c>
      <c r="C11" s="14">
        <f>13+11+15</f>
        <v>39</v>
      </c>
      <c r="D11" s="57">
        <f>20+7+20</f>
        <v>47</v>
      </c>
      <c r="E11" s="16">
        <f t="shared" si="1"/>
        <v>70</v>
      </c>
      <c r="F11" s="14">
        <v>32</v>
      </c>
      <c r="G11" s="15">
        <v>38</v>
      </c>
      <c r="H11" s="16">
        <f t="shared" si="2"/>
        <v>4</v>
      </c>
      <c r="I11" s="14">
        <v>1</v>
      </c>
      <c r="J11" s="15">
        <v>3</v>
      </c>
    </row>
    <row r="12" spans="1:10" ht="15">
      <c r="A12" s="12" t="s">
        <v>14</v>
      </c>
      <c r="B12" s="36">
        <f t="shared" si="0"/>
        <v>32</v>
      </c>
      <c r="C12" s="14">
        <v>29</v>
      </c>
      <c r="D12" s="57">
        <v>3</v>
      </c>
      <c r="E12" s="16">
        <f t="shared" si="1"/>
        <v>8</v>
      </c>
      <c r="F12" s="14">
        <v>7</v>
      </c>
      <c r="G12" s="15">
        <v>1</v>
      </c>
      <c r="H12" s="16">
        <f t="shared" si="2"/>
        <v>10</v>
      </c>
      <c r="I12" s="14">
        <v>8</v>
      </c>
      <c r="J12" s="15">
        <v>2</v>
      </c>
    </row>
    <row r="13" spans="1:10" ht="15">
      <c r="A13" s="12" t="s">
        <v>15</v>
      </c>
      <c r="B13" s="36">
        <f t="shared" si="0"/>
        <v>66</v>
      </c>
      <c r="C13" s="14">
        <v>39</v>
      </c>
      <c r="D13" s="57">
        <v>27</v>
      </c>
      <c r="E13" s="16">
        <f t="shared" si="1"/>
        <v>41</v>
      </c>
      <c r="F13" s="14">
        <v>23</v>
      </c>
      <c r="G13" s="15">
        <v>18</v>
      </c>
      <c r="H13" s="16">
        <f t="shared" si="2"/>
        <v>18</v>
      </c>
      <c r="I13" s="14">
        <v>12</v>
      </c>
      <c r="J13" s="15">
        <v>6</v>
      </c>
    </row>
    <row r="14" spans="1:10" ht="15">
      <c r="A14" s="12" t="s">
        <v>16</v>
      </c>
      <c r="B14" s="36">
        <f t="shared" si="0"/>
        <v>25</v>
      </c>
      <c r="C14" s="14">
        <v>8</v>
      </c>
      <c r="D14" s="57">
        <v>17</v>
      </c>
      <c r="E14" s="16">
        <f t="shared" si="1"/>
        <v>16</v>
      </c>
      <c r="F14" s="14">
        <v>5</v>
      </c>
      <c r="G14" s="15">
        <v>11</v>
      </c>
      <c r="H14" s="16">
        <f t="shared" si="2"/>
        <v>8</v>
      </c>
      <c r="I14" s="14">
        <v>5</v>
      </c>
      <c r="J14" s="15">
        <v>3</v>
      </c>
    </row>
    <row r="15" spans="1:10" ht="15.75" thickBot="1">
      <c r="A15" s="12" t="s">
        <v>17</v>
      </c>
      <c r="B15" s="39">
        <f>+C15+0</f>
        <v>29</v>
      </c>
      <c r="C15" s="40">
        <v>29</v>
      </c>
      <c r="D15" s="58">
        <v>36</v>
      </c>
      <c r="E15" s="16">
        <f t="shared" si="1"/>
        <v>57</v>
      </c>
      <c r="F15" s="14">
        <v>26</v>
      </c>
      <c r="G15" s="15">
        <v>31</v>
      </c>
      <c r="H15" s="16">
        <f t="shared" si="2"/>
        <v>44</v>
      </c>
      <c r="I15" s="14">
        <v>13</v>
      </c>
      <c r="J15" s="15">
        <v>31</v>
      </c>
    </row>
    <row r="16" spans="1:10" ht="15.75" thickBot="1">
      <c r="A16" s="17" t="s">
        <v>18</v>
      </c>
      <c r="B16" s="18">
        <f aca="true" t="shared" si="3" ref="B16:J16">SUM(B8:B15)</f>
        <v>406</v>
      </c>
      <c r="C16" s="9">
        <f>SUM(C8:C15)</f>
        <v>235</v>
      </c>
      <c r="D16" s="9">
        <f>SUM(D8:D15)</f>
        <v>207</v>
      </c>
      <c r="E16" s="18">
        <f t="shared" si="3"/>
        <v>311</v>
      </c>
      <c r="F16" s="9">
        <f>SUM(F8:F15)</f>
        <v>141</v>
      </c>
      <c r="G16" s="19">
        <f>SUM(G8:G15)</f>
        <v>170</v>
      </c>
      <c r="H16" s="18">
        <f t="shared" si="3"/>
        <v>138</v>
      </c>
      <c r="I16" s="9">
        <f t="shared" si="3"/>
        <v>69</v>
      </c>
      <c r="J16" s="19">
        <f t="shared" si="3"/>
        <v>69</v>
      </c>
    </row>
    <row r="17" ht="13.5" customHeight="1">
      <c r="A17" s="20" t="s">
        <v>19</v>
      </c>
    </row>
    <row r="18" ht="13.5" customHeight="1">
      <c r="A18" s="20" t="s">
        <v>29</v>
      </c>
    </row>
    <row r="19" ht="6" customHeight="1"/>
    <row r="20" spans="1:10" ht="15.75">
      <c r="A20" s="1" t="s">
        <v>0</v>
      </c>
      <c r="B20" s="1"/>
      <c r="C20" s="1"/>
      <c r="D20" s="1"/>
      <c r="E20" s="1"/>
      <c r="F20" s="1"/>
      <c r="G20" s="1"/>
      <c r="H20" s="1"/>
      <c r="I20" s="1"/>
      <c r="J20" s="1"/>
    </row>
    <row r="21" spans="1:10" ht="15.75">
      <c r="A21" s="2" t="s">
        <v>1</v>
      </c>
      <c r="B21" s="2"/>
      <c r="C21" s="2"/>
      <c r="D21" s="2"/>
      <c r="E21" s="2"/>
      <c r="F21" s="2"/>
      <c r="G21" s="2"/>
      <c r="H21" s="2"/>
      <c r="I21" s="2"/>
      <c r="J21" s="2"/>
    </row>
    <row r="22" spans="1:10" ht="14.25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ht="3" customHeight="1" thickBot="1"/>
    <row r="24" spans="1:10" ht="15.75" thickBot="1">
      <c r="A24" s="3" t="s">
        <v>3</v>
      </c>
      <c r="B24" s="4" t="s">
        <v>4</v>
      </c>
      <c r="C24" s="5"/>
      <c r="D24" s="6"/>
      <c r="E24" s="4" t="s">
        <v>5</v>
      </c>
      <c r="F24" s="5"/>
      <c r="G24" s="6"/>
      <c r="H24" s="4" t="s">
        <v>6</v>
      </c>
      <c r="I24" s="5"/>
      <c r="J24" s="6"/>
    </row>
    <row r="25" spans="1:10" ht="15.75" thickBot="1">
      <c r="A25" s="7"/>
      <c r="B25" s="8" t="s">
        <v>7</v>
      </c>
      <c r="C25" s="9" t="s">
        <v>8</v>
      </c>
      <c r="D25" s="10" t="s">
        <v>9</v>
      </c>
      <c r="E25" s="11" t="s">
        <v>7</v>
      </c>
      <c r="F25" s="9" t="s">
        <v>8</v>
      </c>
      <c r="G25" s="10" t="s">
        <v>9</v>
      </c>
      <c r="H25" s="11" t="s">
        <v>7</v>
      </c>
      <c r="I25" s="9" t="s">
        <v>8</v>
      </c>
      <c r="J25" s="10" t="s">
        <v>9</v>
      </c>
    </row>
    <row r="26" spans="1:10" ht="15">
      <c r="A26" s="12" t="s">
        <v>10</v>
      </c>
      <c r="B26" s="31">
        <f aca="true" t="shared" si="4" ref="B26:B32">+C26+D26</f>
        <v>49</v>
      </c>
      <c r="C26" s="32">
        <v>37</v>
      </c>
      <c r="D26" s="56">
        <v>12</v>
      </c>
      <c r="E26" s="16">
        <f aca="true" t="shared" si="5" ref="E26:E33">+F26+G26</f>
        <v>40</v>
      </c>
      <c r="F26" s="14">
        <v>28</v>
      </c>
      <c r="G26" s="15">
        <v>12</v>
      </c>
      <c r="H26" s="16">
        <f aca="true" t="shared" si="6" ref="H26:H33">SUM(I26:J26)</f>
        <v>18</v>
      </c>
      <c r="I26" s="14">
        <v>8</v>
      </c>
      <c r="J26" s="15">
        <v>10</v>
      </c>
    </row>
    <row r="27" spans="1:10" ht="15">
      <c r="A27" s="12" t="s">
        <v>11</v>
      </c>
      <c r="B27" s="36">
        <f t="shared" si="4"/>
        <v>51</v>
      </c>
      <c r="C27" s="14">
        <v>21</v>
      </c>
      <c r="D27" s="57">
        <v>30</v>
      </c>
      <c r="E27" s="16">
        <f t="shared" si="5"/>
        <v>47</v>
      </c>
      <c r="F27" s="14">
        <v>18</v>
      </c>
      <c r="G27" s="15">
        <v>29</v>
      </c>
      <c r="H27" s="16">
        <f t="shared" si="6"/>
        <v>16</v>
      </c>
      <c r="I27" s="14">
        <v>9</v>
      </c>
      <c r="J27" s="15">
        <v>7</v>
      </c>
    </row>
    <row r="28" spans="1:10" ht="15">
      <c r="A28" s="12" t="s">
        <v>12</v>
      </c>
      <c r="B28" s="36">
        <f t="shared" si="4"/>
        <v>35</v>
      </c>
      <c r="C28" s="14">
        <v>20</v>
      </c>
      <c r="D28" s="57">
        <v>15</v>
      </c>
      <c r="E28" s="16">
        <f t="shared" si="5"/>
        <v>27</v>
      </c>
      <c r="F28" s="14">
        <v>13</v>
      </c>
      <c r="G28" s="15">
        <v>14</v>
      </c>
      <c r="H28" s="16">
        <f t="shared" si="6"/>
        <v>9</v>
      </c>
      <c r="I28" s="14">
        <v>5</v>
      </c>
      <c r="J28" s="15">
        <v>4</v>
      </c>
    </row>
    <row r="29" spans="1:10" ht="15">
      <c r="A29" s="12" t="s">
        <v>13</v>
      </c>
      <c r="B29" s="36">
        <f t="shared" si="4"/>
        <v>55</v>
      </c>
      <c r="C29" s="14">
        <v>27</v>
      </c>
      <c r="D29" s="57">
        <v>28</v>
      </c>
      <c r="E29" s="16">
        <f t="shared" si="5"/>
        <v>45</v>
      </c>
      <c r="F29" s="14">
        <v>17</v>
      </c>
      <c r="G29" s="15">
        <v>28</v>
      </c>
      <c r="H29" s="16">
        <f t="shared" si="6"/>
        <v>21</v>
      </c>
      <c r="I29" s="14">
        <v>14</v>
      </c>
      <c r="J29" s="15">
        <v>7</v>
      </c>
    </row>
    <row r="30" spans="1:10" ht="15">
      <c r="A30" s="12" t="s">
        <v>14</v>
      </c>
      <c r="B30" s="36">
        <f t="shared" si="4"/>
        <v>22</v>
      </c>
      <c r="C30" s="14">
        <v>18</v>
      </c>
      <c r="D30" s="57">
        <v>4</v>
      </c>
      <c r="E30" s="16">
        <f t="shared" si="5"/>
        <v>18</v>
      </c>
      <c r="F30" s="14">
        <v>14</v>
      </c>
      <c r="G30" s="15">
        <v>4</v>
      </c>
      <c r="H30" s="16">
        <f t="shared" si="6"/>
        <v>10</v>
      </c>
      <c r="I30" s="14">
        <v>8</v>
      </c>
      <c r="J30" s="15">
        <v>2</v>
      </c>
    </row>
    <row r="31" spans="1:10" ht="15">
      <c r="A31" s="12" t="s">
        <v>15</v>
      </c>
      <c r="B31" s="36">
        <f t="shared" si="4"/>
        <v>28</v>
      </c>
      <c r="C31" s="14">
        <v>20</v>
      </c>
      <c r="D31" s="57">
        <v>8</v>
      </c>
      <c r="E31" s="16">
        <f t="shared" si="5"/>
        <v>23</v>
      </c>
      <c r="F31" s="14">
        <v>14</v>
      </c>
      <c r="G31" s="15">
        <v>9</v>
      </c>
      <c r="H31" s="16">
        <f t="shared" si="6"/>
        <v>24</v>
      </c>
      <c r="I31" s="14">
        <v>15</v>
      </c>
      <c r="J31" s="15">
        <v>9</v>
      </c>
    </row>
    <row r="32" spans="1:10" ht="15">
      <c r="A32" s="12" t="s">
        <v>16</v>
      </c>
      <c r="B32" s="36">
        <f t="shared" si="4"/>
        <v>22</v>
      </c>
      <c r="C32" s="14">
        <v>16</v>
      </c>
      <c r="D32" s="57">
        <v>6</v>
      </c>
      <c r="E32" s="16">
        <f t="shared" si="5"/>
        <v>21</v>
      </c>
      <c r="F32" s="14">
        <v>16</v>
      </c>
      <c r="G32" s="15">
        <v>5</v>
      </c>
      <c r="H32" s="16">
        <f t="shared" si="6"/>
        <v>14</v>
      </c>
      <c r="I32" s="14">
        <v>8</v>
      </c>
      <c r="J32" s="15">
        <v>6</v>
      </c>
    </row>
    <row r="33" spans="1:10" ht="15.75" thickBot="1">
      <c r="A33" s="12" t="s">
        <v>17</v>
      </c>
      <c r="B33" s="39">
        <f>+C33+0</f>
        <v>11</v>
      </c>
      <c r="C33" s="40">
        <v>11</v>
      </c>
      <c r="D33" s="58">
        <v>23</v>
      </c>
      <c r="E33" s="16">
        <f t="shared" si="5"/>
        <v>29</v>
      </c>
      <c r="F33" s="14">
        <v>7</v>
      </c>
      <c r="G33" s="15">
        <v>22</v>
      </c>
      <c r="H33" s="16">
        <f t="shared" si="6"/>
        <v>29</v>
      </c>
      <c r="I33" s="14">
        <v>16</v>
      </c>
      <c r="J33" s="15">
        <v>13</v>
      </c>
    </row>
    <row r="34" spans="1:10" ht="15.75" thickBot="1">
      <c r="A34" s="17" t="s">
        <v>18</v>
      </c>
      <c r="B34" s="18">
        <f aca="true" t="shared" si="7" ref="B34:J34">SUM(B26:B33)</f>
        <v>273</v>
      </c>
      <c r="C34" s="9">
        <f t="shared" si="7"/>
        <v>170</v>
      </c>
      <c r="D34" s="9">
        <f t="shared" si="7"/>
        <v>126</v>
      </c>
      <c r="E34" s="18">
        <f t="shared" si="7"/>
        <v>250</v>
      </c>
      <c r="F34" s="9">
        <f t="shared" si="7"/>
        <v>127</v>
      </c>
      <c r="G34" s="19">
        <f t="shared" si="7"/>
        <v>123</v>
      </c>
      <c r="H34" s="18">
        <f t="shared" si="7"/>
        <v>141</v>
      </c>
      <c r="I34" s="9">
        <f t="shared" si="7"/>
        <v>83</v>
      </c>
      <c r="J34" s="19">
        <f t="shared" si="7"/>
        <v>58</v>
      </c>
    </row>
    <row r="35" ht="13.5" customHeight="1">
      <c r="A35" s="20" t="s">
        <v>19</v>
      </c>
    </row>
    <row r="36" ht="13.5" customHeight="1">
      <c r="A36" s="20" t="s">
        <v>29</v>
      </c>
    </row>
  </sheetData>
  <sheetProtection/>
  <mergeCells count="12">
    <mergeCell ref="B24:D24"/>
    <mergeCell ref="E24:G24"/>
    <mergeCell ref="H24:J24"/>
    <mergeCell ref="A2:J2"/>
    <mergeCell ref="A3:J3"/>
    <mergeCell ref="A4:J4"/>
    <mergeCell ref="B6:D6"/>
    <mergeCell ref="E6:G6"/>
    <mergeCell ref="H6:J6"/>
    <mergeCell ref="A20:J20"/>
    <mergeCell ref="A21:J21"/>
    <mergeCell ref="A22:J2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A17" sqref="A17"/>
    </sheetView>
  </sheetViews>
  <sheetFormatPr defaultColWidth="11.421875" defaultRowHeight="15"/>
  <cols>
    <col min="1" max="1" width="22.140625" style="0" customWidth="1"/>
  </cols>
  <sheetData>
    <row r="1" ht="5.25" customHeight="1"/>
    <row r="2" spans="1:10" ht="14.2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4.25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0" ht="14.25" customHeight="1" thickBot="1">
      <c r="A4" s="1" t="s">
        <v>36</v>
      </c>
      <c r="B4" s="1"/>
      <c r="C4" s="1"/>
      <c r="D4" s="1"/>
      <c r="E4" s="1"/>
      <c r="F4" s="1"/>
      <c r="G4" s="1"/>
      <c r="H4" s="1"/>
      <c r="I4" s="1"/>
      <c r="J4" s="1"/>
    </row>
    <row r="5" spans="1:10" ht="15.75" thickBot="1">
      <c r="A5" s="3" t="s">
        <v>3</v>
      </c>
      <c r="B5" s="4" t="s">
        <v>4</v>
      </c>
      <c r="C5" s="5"/>
      <c r="D5" s="6"/>
      <c r="E5" s="4" t="s">
        <v>5</v>
      </c>
      <c r="F5" s="5"/>
      <c r="G5" s="6"/>
      <c r="H5" s="4" t="s">
        <v>6</v>
      </c>
      <c r="I5" s="5"/>
      <c r="J5" s="6"/>
    </row>
    <row r="6" spans="1:10" ht="15.75" thickBot="1">
      <c r="A6" s="7"/>
      <c r="B6" s="8" t="s">
        <v>7</v>
      </c>
      <c r="C6" s="9" t="s">
        <v>8</v>
      </c>
      <c r="D6" s="10" t="s">
        <v>9</v>
      </c>
      <c r="E6" s="11" t="s">
        <v>7</v>
      </c>
      <c r="F6" s="9" t="s">
        <v>8</v>
      </c>
      <c r="G6" s="10" t="s">
        <v>9</v>
      </c>
      <c r="H6" s="11" t="s">
        <v>7</v>
      </c>
      <c r="I6" s="9" t="s">
        <v>8</v>
      </c>
      <c r="J6" s="10" t="s">
        <v>9</v>
      </c>
    </row>
    <row r="7" spans="1:10" ht="15">
      <c r="A7" s="12" t="s">
        <v>10</v>
      </c>
      <c r="B7" s="13">
        <f>SUM(C7:D7)</f>
        <v>52</v>
      </c>
      <c r="C7" s="14">
        <v>31</v>
      </c>
      <c r="D7" s="15">
        <v>21</v>
      </c>
      <c r="E7" s="16">
        <f>SUM(F7:G7)</f>
        <v>42</v>
      </c>
      <c r="F7" s="14">
        <v>25</v>
      </c>
      <c r="G7" s="15">
        <v>17</v>
      </c>
      <c r="H7" s="16">
        <f>SUM(I7:J7)</f>
        <v>56</v>
      </c>
      <c r="I7" s="14">
        <v>38</v>
      </c>
      <c r="J7" s="15">
        <v>18</v>
      </c>
    </row>
    <row r="8" spans="1:10" ht="15">
      <c r="A8" s="12" t="s">
        <v>11</v>
      </c>
      <c r="B8" s="13">
        <f>SUM(C8:D8)</f>
        <v>39</v>
      </c>
      <c r="C8" s="14">
        <v>12</v>
      </c>
      <c r="D8" s="15">
        <v>27</v>
      </c>
      <c r="E8" s="16">
        <f>SUM(F8:G8)</f>
        <v>39</v>
      </c>
      <c r="F8" s="14">
        <v>14</v>
      </c>
      <c r="G8" s="15">
        <v>25</v>
      </c>
      <c r="H8" s="16">
        <f>SUM(I8:J8)</f>
        <v>62</v>
      </c>
      <c r="I8" s="14">
        <v>18</v>
      </c>
      <c r="J8" s="15">
        <v>44</v>
      </c>
    </row>
    <row r="9" spans="1:10" ht="15">
      <c r="A9" s="12" t="s">
        <v>12</v>
      </c>
      <c r="B9" s="13">
        <f aca="true" t="shared" si="0" ref="B9:B14">SUM(C9:D9)</f>
        <v>14</v>
      </c>
      <c r="C9" s="14">
        <v>5</v>
      </c>
      <c r="D9" s="15">
        <v>9</v>
      </c>
      <c r="E9" s="16">
        <f aca="true" t="shared" si="1" ref="E9:E14">SUM(F9:G9)</f>
        <v>16</v>
      </c>
      <c r="F9" s="14">
        <v>13</v>
      </c>
      <c r="G9" s="15">
        <v>3</v>
      </c>
      <c r="H9" s="16">
        <f aca="true" t="shared" si="2" ref="H9:H14">SUM(I9:J9)</f>
        <v>34</v>
      </c>
      <c r="I9" s="14">
        <v>16</v>
      </c>
      <c r="J9" s="15">
        <v>18</v>
      </c>
    </row>
    <row r="10" spans="1:10" ht="15">
      <c r="A10" s="12" t="s">
        <v>13</v>
      </c>
      <c r="B10" s="13">
        <f t="shared" si="0"/>
        <v>55</v>
      </c>
      <c r="C10" s="14">
        <v>27</v>
      </c>
      <c r="D10" s="15">
        <v>28</v>
      </c>
      <c r="E10" s="16">
        <f>F10+G10</f>
        <v>77</v>
      </c>
      <c r="F10" s="14">
        <v>39</v>
      </c>
      <c r="G10" s="15">
        <v>38</v>
      </c>
      <c r="H10" s="16">
        <f t="shared" si="2"/>
        <v>58</v>
      </c>
      <c r="I10" s="14">
        <v>20</v>
      </c>
      <c r="J10" s="15">
        <v>38</v>
      </c>
    </row>
    <row r="11" spans="1:10" ht="15">
      <c r="A11" s="12" t="s">
        <v>14</v>
      </c>
      <c r="B11" s="13">
        <f t="shared" si="0"/>
        <v>13</v>
      </c>
      <c r="C11" s="14">
        <v>5</v>
      </c>
      <c r="D11" s="15">
        <v>8</v>
      </c>
      <c r="E11" s="16">
        <f>F11+G11</f>
        <v>21</v>
      </c>
      <c r="F11" s="14">
        <v>18</v>
      </c>
      <c r="G11" s="15">
        <v>3</v>
      </c>
      <c r="H11" s="16">
        <f t="shared" si="2"/>
        <v>24</v>
      </c>
      <c r="I11" s="14">
        <v>15</v>
      </c>
      <c r="J11" s="15">
        <v>9</v>
      </c>
    </row>
    <row r="12" spans="1:10" ht="15">
      <c r="A12" s="12" t="s">
        <v>15</v>
      </c>
      <c r="B12" s="13">
        <f t="shared" si="0"/>
        <v>34</v>
      </c>
      <c r="C12" s="14">
        <v>22</v>
      </c>
      <c r="D12" s="15">
        <v>12</v>
      </c>
      <c r="E12" s="16">
        <f t="shared" si="1"/>
        <v>36</v>
      </c>
      <c r="F12" s="14">
        <v>19</v>
      </c>
      <c r="G12" s="15">
        <v>17</v>
      </c>
      <c r="H12" s="16">
        <f t="shared" si="2"/>
        <v>32</v>
      </c>
      <c r="I12" s="14">
        <v>21</v>
      </c>
      <c r="J12" s="15">
        <v>11</v>
      </c>
    </row>
    <row r="13" spans="1:10" ht="15">
      <c r="A13" s="12" t="s">
        <v>16</v>
      </c>
      <c r="B13" s="13">
        <f t="shared" si="0"/>
        <v>14</v>
      </c>
      <c r="C13" s="14">
        <v>10</v>
      </c>
      <c r="D13" s="15">
        <v>4</v>
      </c>
      <c r="E13" s="16">
        <f t="shared" si="1"/>
        <v>13</v>
      </c>
      <c r="F13" s="14">
        <v>7</v>
      </c>
      <c r="G13" s="15">
        <v>6</v>
      </c>
      <c r="H13" s="16">
        <f t="shared" si="2"/>
        <v>31</v>
      </c>
      <c r="I13" s="14">
        <v>18</v>
      </c>
      <c r="J13" s="15">
        <v>13</v>
      </c>
    </row>
    <row r="14" spans="1:10" ht="15.75" thickBot="1">
      <c r="A14" s="12" t="s">
        <v>17</v>
      </c>
      <c r="B14" s="13">
        <f t="shared" si="0"/>
        <v>41</v>
      </c>
      <c r="C14" s="14">
        <v>18</v>
      </c>
      <c r="D14" s="15">
        <v>23</v>
      </c>
      <c r="E14" s="16">
        <f t="shared" si="1"/>
        <v>46</v>
      </c>
      <c r="F14" s="14">
        <v>18</v>
      </c>
      <c r="G14" s="15">
        <v>28</v>
      </c>
      <c r="H14" s="16">
        <f t="shared" si="2"/>
        <v>68</v>
      </c>
      <c r="I14" s="14">
        <v>29</v>
      </c>
      <c r="J14" s="15">
        <v>39</v>
      </c>
    </row>
    <row r="15" spans="1:10" ht="15.75" thickBot="1">
      <c r="A15" s="17" t="s">
        <v>18</v>
      </c>
      <c r="B15" s="59">
        <f aca="true" t="shared" si="3" ref="B15:J15">SUM(B7:B14)</f>
        <v>262</v>
      </c>
      <c r="C15" s="59">
        <f t="shared" si="3"/>
        <v>130</v>
      </c>
      <c r="D15" s="59">
        <f t="shared" si="3"/>
        <v>132</v>
      </c>
      <c r="E15" s="59">
        <f t="shared" si="3"/>
        <v>290</v>
      </c>
      <c r="F15" s="59">
        <f t="shared" si="3"/>
        <v>153</v>
      </c>
      <c r="G15" s="59">
        <f t="shared" si="3"/>
        <v>137</v>
      </c>
      <c r="H15" s="59">
        <f t="shared" si="3"/>
        <v>365</v>
      </c>
      <c r="I15" s="59">
        <f t="shared" si="3"/>
        <v>175</v>
      </c>
      <c r="J15" s="59">
        <f t="shared" si="3"/>
        <v>190</v>
      </c>
    </row>
    <row r="16" spans="1:10" ht="13.5" customHeight="1">
      <c r="A16" s="20" t="s">
        <v>19</v>
      </c>
      <c r="B16" s="20"/>
      <c r="C16" s="20"/>
      <c r="D16" s="20"/>
      <c r="E16" s="20"/>
      <c r="F16" s="20"/>
      <c r="G16" s="20"/>
      <c r="H16" s="20"/>
      <c r="I16" s="20"/>
      <c r="J16" s="20"/>
    </row>
    <row r="17" ht="13.5" customHeight="1">
      <c r="A17" s="20" t="s">
        <v>29</v>
      </c>
    </row>
    <row r="18" ht="4.5" customHeight="1"/>
    <row r="19" spans="1:10" ht="14.25" customHeight="1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</row>
    <row r="20" spans="1:10" ht="14.25" customHeight="1">
      <c r="A20" s="2" t="s">
        <v>1</v>
      </c>
      <c r="B20" s="2"/>
      <c r="C20" s="2"/>
      <c r="D20" s="2"/>
      <c r="E20" s="2"/>
      <c r="F20" s="2"/>
      <c r="G20" s="2"/>
      <c r="H20" s="2"/>
      <c r="I20" s="2"/>
      <c r="J20" s="2"/>
    </row>
    <row r="21" spans="1:10" ht="14.25" customHeight="1" thickBot="1">
      <c r="A21" s="1" t="s">
        <v>37</v>
      </c>
      <c r="B21" s="1"/>
      <c r="C21" s="1"/>
      <c r="D21" s="1"/>
      <c r="E21" s="1"/>
      <c r="F21" s="1"/>
      <c r="G21" s="1"/>
      <c r="H21" s="1"/>
      <c r="I21" s="1"/>
      <c r="J21" s="1"/>
    </row>
    <row r="22" spans="1:10" ht="15.75" thickBot="1">
      <c r="A22" s="3" t="s">
        <v>3</v>
      </c>
      <c r="B22" s="4" t="s">
        <v>4</v>
      </c>
      <c r="C22" s="5"/>
      <c r="D22" s="6"/>
      <c r="E22" s="4" t="s">
        <v>5</v>
      </c>
      <c r="F22" s="5"/>
      <c r="G22" s="6"/>
      <c r="H22" s="4" t="s">
        <v>6</v>
      </c>
      <c r="I22" s="5"/>
      <c r="J22" s="6"/>
    </row>
    <row r="23" spans="1:10" ht="15.75" thickBot="1">
      <c r="A23" s="7"/>
      <c r="B23" s="8" t="s">
        <v>7</v>
      </c>
      <c r="C23" s="9" t="s">
        <v>8</v>
      </c>
      <c r="D23" s="10" t="s">
        <v>9</v>
      </c>
      <c r="E23" s="11" t="s">
        <v>7</v>
      </c>
      <c r="F23" s="9" t="s">
        <v>8</v>
      </c>
      <c r="G23" s="10" t="s">
        <v>9</v>
      </c>
      <c r="H23" s="11" t="s">
        <v>7</v>
      </c>
      <c r="I23" s="9" t="s">
        <v>8</v>
      </c>
      <c r="J23" s="10" t="s">
        <v>9</v>
      </c>
    </row>
    <row r="24" spans="1:10" ht="15">
      <c r="A24" s="12" t="s">
        <v>10</v>
      </c>
      <c r="B24" s="13">
        <f>SUM(C24:D24)</f>
        <v>61</v>
      </c>
      <c r="C24" s="14">
        <v>40</v>
      </c>
      <c r="D24" s="15">
        <v>21</v>
      </c>
      <c r="E24" s="16">
        <f>SUM(F24:G24)</f>
        <v>54</v>
      </c>
      <c r="F24" s="14">
        <v>29</v>
      </c>
      <c r="G24" s="15">
        <v>25</v>
      </c>
      <c r="H24" s="16">
        <f>SUM(I24:J24)</f>
        <v>37</v>
      </c>
      <c r="I24" s="14">
        <v>26</v>
      </c>
      <c r="J24" s="15">
        <v>11</v>
      </c>
    </row>
    <row r="25" spans="1:10" ht="15">
      <c r="A25" s="12" t="s">
        <v>11</v>
      </c>
      <c r="B25" s="13">
        <f>SUM(C25:D25)</f>
        <v>39</v>
      </c>
      <c r="C25" s="14">
        <v>13</v>
      </c>
      <c r="D25" s="15">
        <v>26</v>
      </c>
      <c r="E25" s="16">
        <f>SUM(F25:G25)</f>
        <v>46</v>
      </c>
      <c r="F25" s="14">
        <v>11</v>
      </c>
      <c r="G25" s="15">
        <v>35</v>
      </c>
      <c r="H25" s="16">
        <f>SUM(I25:J25)</f>
        <v>38</v>
      </c>
      <c r="I25" s="14">
        <v>11</v>
      </c>
      <c r="J25" s="15">
        <v>27</v>
      </c>
    </row>
    <row r="26" spans="1:10" ht="15">
      <c r="A26" s="12" t="s">
        <v>12</v>
      </c>
      <c r="B26" s="13">
        <f aca="true" t="shared" si="4" ref="B26:B31">SUM(C26:D26)</f>
        <v>26</v>
      </c>
      <c r="C26" s="14">
        <v>13</v>
      </c>
      <c r="D26" s="15">
        <v>13</v>
      </c>
      <c r="E26" s="16">
        <f aca="true" t="shared" si="5" ref="E26:E31">SUM(F26:G26)</f>
        <v>19</v>
      </c>
      <c r="F26" s="14">
        <v>7</v>
      </c>
      <c r="G26" s="15">
        <v>12</v>
      </c>
      <c r="H26" s="16">
        <f>+I26+J26</f>
        <v>32</v>
      </c>
      <c r="I26" s="22">
        <v>12</v>
      </c>
      <c r="J26" s="15">
        <v>20</v>
      </c>
    </row>
    <row r="27" spans="1:10" ht="15">
      <c r="A27" s="12" t="s">
        <v>13</v>
      </c>
      <c r="B27" s="13">
        <f t="shared" si="4"/>
        <v>72</v>
      </c>
      <c r="C27" s="14">
        <v>39</v>
      </c>
      <c r="D27" s="15">
        <v>33</v>
      </c>
      <c r="E27" s="16">
        <f>F27+G27</f>
        <v>58</v>
      </c>
      <c r="F27" s="14">
        <v>26</v>
      </c>
      <c r="G27" s="15">
        <v>32</v>
      </c>
      <c r="H27" s="16">
        <f>I27+J27</f>
        <v>24</v>
      </c>
      <c r="I27" s="14">
        <v>12</v>
      </c>
      <c r="J27" s="15">
        <v>12</v>
      </c>
    </row>
    <row r="28" spans="1:10" ht="15">
      <c r="A28" s="12" t="s">
        <v>14</v>
      </c>
      <c r="B28" s="13">
        <f t="shared" si="4"/>
        <v>17</v>
      </c>
      <c r="C28" s="14">
        <v>13</v>
      </c>
      <c r="D28" s="15">
        <v>4</v>
      </c>
      <c r="E28" s="16">
        <f>F28+G28</f>
        <v>15</v>
      </c>
      <c r="F28" s="14">
        <v>8</v>
      </c>
      <c r="G28" s="15">
        <v>7</v>
      </c>
      <c r="H28" s="16">
        <f>J28+I28</f>
        <v>22</v>
      </c>
      <c r="I28" s="22">
        <v>18</v>
      </c>
      <c r="J28" s="23">
        <v>4</v>
      </c>
    </row>
    <row r="29" spans="1:10" ht="15">
      <c r="A29" s="12" t="s">
        <v>15</v>
      </c>
      <c r="B29" s="13">
        <f t="shared" si="4"/>
        <v>29</v>
      </c>
      <c r="C29" s="14">
        <v>18</v>
      </c>
      <c r="D29" s="15">
        <v>11</v>
      </c>
      <c r="E29" s="16">
        <f t="shared" si="5"/>
        <v>36</v>
      </c>
      <c r="F29" s="14">
        <v>24</v>
      </c>
      <c r="G29" s="15">
        <v>12</v>
      </c>
      <c r="H29" s="16">
        <f>SUM(I29:J29)</f>
        <v>30</v>
      </c>
      <c r="I29" s="14">
        <v>21</v>
      </c>
      <c r="J29" s="15">
        <v>9</v>
      </c>
    </row>
    <row r="30" spans="1:10" ht="15">
      <c r="A30" s="12" t="s">
        <v>16</v>
      </c>
      <c r="B30" s="13">
        <f t="shared" si="4"/>
        <v>14</v>
      </c>
      <c r="C30" s="14">
        <v>6</v>
      </c>
      <c r="D30" s="15">
        <v>8</v>
      </c>
      <c r="E30" s="16">
        <f t="shared" si="5"/>
        <v>13</v>
      </c>
      <c r="F30" s="14">
        <v>9</v>
      </c>
      <c r="G30" s="15">
        <v>4</v>
      </c>
      <c r="H30" s="16">
        <f>SUM(I30:J30)</f>
        <v>16</v>
      </c>
      <c r="I30" s="14">
        <v>10</v>
      </c>
      <c r="J30" s="15">
        <v>6</v>
      </c>
    </row>
    <row r="31" spans="1:10" ht="15.75" thickBot="1">
      <c r="A31" s="12" t="s">
        <v>17</v>
      </c>
      <c r="B31" s="13">
        <f t="shared" si="4"/>
        <v>43</v>
      </c>
      <c r="C31" s="14">
        <v>23</v>
      </c>
      <c r="D31" s="15">
        <v>20</v>
      </c>
      <c r="E31" s="16">
        <f t="shared" si="5"/>
        <v>39</v>
      </c>
      <c r="F31" s="14">
        <v>16</v>
      </c>
      <c r="G31" s="15">
        <v>23</v>
      </c>
      <c r="H31" s="16">
        <f>SUM(I31:J31)</f>
        <v>52</v>
      </c>
      <c r="I31" s="14">
        <v>25</v>
      </c>
      <c r="J31" s="15">
        <v>27</v>
      </c>
    </row>
    <row r="32" spans="1:10" ht="15.75" thickBot="1">
      <c r="A32" s="17" t="s">
        <v>18</v>
      </c>
      <c r="B32" s="28">
        <f aca="true" t="shared" si="6" ref="B32:J32">SUM(B24:B31)</f>
        <v>301</v>
      </c>
      <c r="C32" s="9">
        <f t="shared" si="6"/>
        <v>165</v>
      </c>
      <c r="D32" s="29">
        <f t="shared" si="6"/>
        <v>136</v>
      </c>
      <c r="E32" s="28">
        <f t="shared" si="6"/>
        <v>280</v>
      </c>
      <c r="F32" s="9">
        <f t="shared" si="6"/>
        <v>130</v>
      </c>
      <c r="G32" s="29">
        <f t="shared" si="6"/>
        <v>150</v>
      </c>
      <c r="H32" s="28">
        <f t="shared" si="6"/>
        <v>251</v>
      </c>
      <c r="I32" s="9">
        <f t="shared" si="6"/>
        <v>135</v>
      </c>
      <c r="J32" s="29">
        <f t="shared" si="6"/>
        <v>116</v>
      </c>
    </row>
    <row r="33" spans="1:10" ht="13.5" customHeight="1">
      <c r="A33" s="20" t="s">
        <v>19</v>
      </c>
      <c r="B33" s="20"/>
      <c r="C33" s="20"/>
      <c r="D33" s="20"/>
      <c r="E33" s="20"/>
      <c r="F33" s="20"/>
      <c r="G33" s="20"/>
      <c r="H33" s="20"/>
      <c r="I33" s="20"/>
      <c r="J33" s="20"/>
    </row>
    <row r="34" ht="13.5" customHeight="1">
      <c r="A34" s="20" t="s">
        <v>29</v>
      </c>
    </row>
  </sheetData>
  <sheetProtection/>
  <mergeCells count="12">
    <mergeCell ref="A19:J19"/>
    <mergeCell ref="A20:J20"/>
    <mergeCell ref="A21:J21"/>
    <mergeCell ref="B22:D22"/>
    <mergeCell ref="E22:G22"/>
    <mergeCell ref="H22:J22"/>
    <mergeCell ref="A2:J2"/>
    <mergeCell ref="A3:J3"/>
    <mergeCell ref="A4:J4"/>
    <mergeCell ref="B5:D5"/>
    <mergeCell ref="E5:G5"/>
    <mergeCell ref="H5:J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35"/>
  <sheetViews>
    <sheetView tabSelected="1" zoomScalePageLayoutView="0" workbookViewId="0" topLeftCell="A1">
      <selection activeCell="H41" sqref="H41"/>
    </sheetView>
  </sheetViews>
  <sheetFormatPr defaultColWidth="11.421875" defaultRowHeight="15"/>
  <cols>
    <col min="1" max="1" width="21.57421875" style="0" customWidth="1"/>
  </cols>
  <sheetData>
    <row r="1" ht="3.75" customHeight="1"/>
    <row r="2" spans="1:10" ht="14.2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4.25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0" ht="14.25" customHeight="1" thickBot="1">
      <c r="A4" s="1" t="s">
        <v>38</v>
      </c>
      <c r="B4" s="1"/>
      <c r="C4" s="1"/>
      <c r="D4" s="1"/>
      <c r="E4" s="1"/>
      <c r="F4" s="1"/>
      <c r="G4" s="1"/>
      <c r="H4" s="1"/>
      <c r="I4" s="1"/>
      <c r="J4" s="1"/>
    </row>
    <row r="5" spans="1:10" ht="15.75" thickBot="1">
      <c r="A5" s="3" t="s">
        <v>3</v>
      </c>
      <c r="B5" s="4" t="s">
        <v>4</v>
      </c>
      <c r="C5" s="5"/>
      <c r="D5" s="6"/>
      <c r="E5" s="4" t="s">
        <v>5</v>
      </c>
      <c r="F5" s="5"/>
      <c r="G5" s="6"/>
      <c r="H5" s="4" t="s">
        <v>6</v>
      </c>
      <c r="I5" s="5"/>
      <c r="J5" s="6"/>
    </row>
    <row r="6" spans="1:10" ht="15.75" thickBot="1">
      <c r="A6" s="7"/>
      <c r="B6" s="8" t="s">
        <v>7</v>
      </c>
      <c r="C6" s="9" t="s">
        <v>8</v>
      </c>
      <c r="D6" s="10" t="s">
        <v>9</v>
      </c>
      <c r="E6" s="11" t="s">
        <v>7</v>
      </c>
      <c r="F6" s="9" t="s">
        <v>8</v>
      </c>
      <c r="G6" s="10" t="s">
        <v>9</v>
      </c>
      <c r="H6" s="11" t="s">
        <v>7</v>
      </c>
      <c r="I6" s="9" t="s">
        <v>8</v>
      </c>
      <c r="J6" s="10" t="s">
        <v>9</v>
      </c>
    </row>
    <row r="7" spans="1:10" ht="15">
      <c r="A7" s="12" t="s">
        <v>10</v>
      </c>
      <c r="B7" s="13">
        <f>SUM(C7:D7)</f>
        <v>44</v>
      </c>
      <c r="C7" s="14">
        <v>30</v>
      </c>
      <c r="D7" s="15">
        <v>14</v>
      </c>
      <c r="E7" s="16">
        <f>SUM(F7:G7)</f>
        <v>42</v>
      </c>
      <c r="F7" s="14">
        <v>30</v>
      </c>
      <c r="G7" s="15">
        <v>12</v>
      </c>
      <c r="H7" s="16">
        <f>SUM(I7:J7)</f>
        <v>19</v>
      </c>
      <c r="I7" s="14">
        <v>13</v>
      </c>
      <c r="J7" s="15">
        <v>6</v>
      </c>
    </row>
    <row r="8" spans="1:10" ht="15">
      <c r="A8" s="12" t="s">
        <v>11</v>
      </c>
      <c r="B8" s="13">
        <f>SUM(C8:D8)</f>
        <v>30</v>
      </c>
      <c r="C8" s="14">
        <v>9</v>
      </c>
      <c r="D8" s="15">
        <v>21</v>
      </c>
      <c r="E8" s="16">
        <f>SUM(F8:G8)</f>
        <v>53</v>
      </c>
      <c r="F8" s="14">
        <v>22</v>
      </c>
      <c r="G8" s="15">
        <v>31</v>
      </c>
      <c r="H8" s="16">
        <f>SUM(I8:J8)</f>
        <v>14</v>
      </c>
      <c r="I8" s="14">
        <v>7</v>
      </c>
      <c r="J8" s="15">
        <v>7</v>
      </c>
    </row>
    <row r="9" spans="1:10" ht="15">
      <c r="A9" s="12" t="s">
        <v>12</v>
      </c>
      <c r="B9" s="13">
        <f aca="true" t="shared" si="0" ref="B9:B14">SUM(C9:D9)</f>
        <v>29</v>
      </c>
      <c r="C9" s="14">
        <v>13</v>
      </c>
      <c r="D9" s="15">
        <v>16</v>
      </c>
      <c r="E9" s="16">
        <f aca="true" t="shared" si="1" ref="E9:E14">SUM(F9:G9)</f>
        <v>22</v>
      </c>
      <c r="F9" s="14">
        <v>10</v>
      </c>
      <c r="G9" s="15">
        <v>12</v>
      </c>
      <c r="H9" s="16">
        <f aca="true" t="shared" si="2" ref="H9:H14">SUM(I9:J9)</f>
        <v>9</v>
      </c>
      <c r="I9" s="14">
        <v>2</v>
      </c>
      <c r="J9" s="15">
        <v>7</v>
      </c>
    </row>
    <row r="10" spans="1:10" ht="15">
      <c r="A10" s="12" t="s">
        <v>13</v>
      </c>
      <c r="B10" s="13">
        <f t="shared" si="0"/>
        <v>44</v>
      </c>
      <c r="C10" s="14">
        <v>22</v>
      </c>
      <c r="D10" s="15">
        <v>22</v>
      </c>
      <c r="E10" s="16">
        <f>F10+G10</f>
        <v>78</v>
      </c>
      <c r="F10" s="14">
        <v>45</v>
      </c>
      <c r="G10" s="15">
        <v>33</v>
      </c>
      <c r="H10" s="16">
        <f t="shared" si="2"/>
        <v>12</v>
      </c>
      <c r="I10" s="14">
        <v>7</v>
      </c>
      <c r="J10" s="15">
        <v>5</v>
      </c>
    </row>
    <row r="11" spans="1:10" ht="15">
      <c r="A11" s="12" t="s">
        <v>14</v>
      </c>
      <c r="B11" s="13">
        <f t="shared" si="0"/>
        <v>14</v>
      </c>
      <c r="C11" s="14">
        <v>7</v>
      </c>
      <c r="D11" s="15">
        <v>7</v>
      </c>
      <c r="E11" s="16">
        <f>F11+G11</f>
        <v>6</v>
      </c>
      <c r="F11" s="14">
        <v>5</v>
      </c>
      <c r="G11" s="15">
        <v>1</v>
      </c>
      <c r="H11" s="16">
        <f t="shared" si="2"/>
        <v>13</v>
      </c>
      <c r="I11" s="14">
        <v>10</v>
      </c>
      <c r="J11" s="15">
        <v>3</v>
      </c>
    </row>
    <row r="12" spans="1:10" ht="15">
      <c r="A12" s="12" t="s">
        <v>15</v>
      </c>
      <c r="B12" s="13">
        <f t="shared" si="0"/>
        <v>22</v>
      </c>
      <c r="C12" s="14">
        <v>13</v>
      </c>
      <c r="D12" s="15">
        <v>9</v>
      </c>
      <c r="E12" s="16">
        <f t="shared" si="1"/>
        <v>35</v>
      </c>
      <c r="F12" s="14">
        <v>22</v>
      </c>
      <c r="G12" s="15">
        <v>13</v>
      </c>
      <c r="H12" s="16">
        <f t="shared" si="2"/>
        <v>16</v>
      </c>
      <c r="I12" s="14">
        <v>11</v>
      </c>
      <c r="J12" s="15">
        <v>5</v>
      </c>
    </row>
    <row r="13" spans="1:10" ht="15">
      <c r="A13" s="12" t="s">
        <v>16</v>
      </c>
      <c r="B13" s="13">
        <f t="shared" si="0"/>
        <v>16</v>
      </c>
      <c r="C13" s="14">
        <v>9</v>
      </c>
      <c r="D13" s="15">
        <v>7</v>
      </c>
      <c r="E13" s="16">
        <f t="shared" si="1"/>
        <v>15</v>
      </c>
      <c r="F13" s="14">
        <v>6</v>
      </c>
      <c r="G13" s="15">
        <v>9</v>
      </c>
      <c r="H13" s="16">
        <f t="shared" si="2"/>
        <v>9</v>
      </c>
      <c r="I13" s="14">
        <v>5</v>
      </c>
      <c r="J13" s="15">
        <v>4</v>
      </c>
    </row>
    <row r="14" spans="1:10" ht="15.75" thickBot="1">
      <c r="A14" s="12" t="s">
        <v>17</v>
      </c>
      <c r="B14" s="13">
        <f t="shared" si="0"/>
        <v>29</v>
      </c>
      <c r="C14" s="14">
        <v>15</v>
      </c>
      <c r="D14" s="15">
        <v>14</v>
      </c>
      <c r="E14" s="16">
        <f t="shared" si="1"/>
        <v>40</v>
      </c>
      <c r="F14" s="14">
        <v>21</v>
      </c>
      <c r="G14" s="15">
        <v>19</v>
      </c>
      <c r="H14" s="16">
        <f t="shared" si="2"/>
        <v>18</v>
      </c>
      <c r="I14" s="14">
        <v>6</v>
      </c>
      <c r="J14" s="15">
        <v>12</v>
      </c>
    </row>
    <row r="15" spans="1:10" ht="15.75" thickBot="1">
      <c r="A15" s="17" t="s">
        <v>18</v>
      </c>
      <c r="B15" s="18">
        <f aca="true" t="shared" si="3" ref="B15:J15">SUM(B7:B14)</f>
        <v>228</v>
      </c>
      <c r="C15" s="9">
        <f t="shared" si="3"/>
        <v>118</v>
      </c>
      <c r="D15" s="19">
        <f t="shared" si="3"/>
        <v>110</v>
      </c>
      <c r="E15" s="18">
        <f t="shared" si="3"/>
        <v>291</v>
      </c>
      <c r="F15" s="9">
        <f t="shared" si="3"/>
        <v>161</v>
      </c>
      <c r="G15" s="19">
        <f t="shared" si="3"/>
        <v>130</v>
      </c>
      <c r="H15" s="18">
        <f t="shared" si="3"/>
        <v>110</v>
      </c>
      <c r="I15" s="9">
        <f t="shared" si="3"/>
        <v>61</v>
      </c>
      <c r="J15" s="19">
        <f t="shared" si="3"/>
        <v>49</v>
      </c>
    </row>
    <row r="16" spans="1:10" ht="13.5" customHeight="1">
      <c r="A16" s="20" t="s">
        <v>19</v>
      </c>
      <c r="B16" s="20"/>
      <c r="C16" s="20"/>
      <c r="D16" s="20"/>
      <c r="E16" s="20"/>
      <c r="F16" s="20"/>
      <c r="G16" s="20"/>
      <c r="H16" s="20"/>
      <c r="I16" s="20"/>
      <c r="J16" s="20"/>
    </row>
    <row r="17" ht="13.5" customHeight="1">
      <c r="A17" s="20" t="s">
        <v>29</v>
      </c>
    </row>
    <row r="18" ht="3" customHeight="1"/>
    <row r="19" spans="1:10" ht="14.25" customHeight="1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</row>
    <row r="20" spans="1:10" ht="14.25" customHeight="1">
      <c r="A20" s="2" t="s">
        <v>1</v>
      </c>
      <c r="B20" s="2"/>
      <c r="C20" s="2"/>
      <c r="D20" s="2"/>
      <c r="E20" s="2"/>
      <c r="F20" s="2"/>
      <c r="G20" s="2"/>
      <c r="H20" s="2"/>
      <c r="I20" s="2"/>
      <c r="J20" s="2"/>
    </row>
    <row r="21" spans="1:10" ht="14.25" customHeight="1">
      <c r="A21" s="1" t="s">
        <v>39</v>
      </c>
      <c r="B21" s="1"/>
      <c r="C21" s="1"/>
      <c r="D21" s="1"/>
      <c r="E21" s="1"/>
      <c r="F21" s="1"/>
      <c r="G21" s="1"/>
      <c r="H21" s="1"/>
      <c r="I21" s="1"/>
      <c r="J21" s="1"/>
    </row>
    <row r="22" spans="1:10" ht="5.25" customHeight="1" thickBot="1">
      <c r="A22" s="20"/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5.75" thickBot="1">
      <c r="A23" s="3" t="s">
        <v>3</v>
      </c>
      <c r="B23" s="4" t="s">
        <v>4</v>
      </c>
      <c r="C23" s="5"/>
      <c r="D23" s="6"/>
      <c r="E23" s="4" t="s">
        <v>5</v>
      </c>
      <c r="F23" s="5"/>
      <c r="G23" s="6"/>
      <c r="H23" s="4" t="s">
        <v>6</v>
      </c>
      <c r="I23" s="5"/>
      <c r="J23" s="6"/>
    </row>
    <row r="24" spans="1:10" ht="15.75" thickBot="1">
      <c r="A24" s="7"/>
      <c r="B24" s="8" t="s">
        <v>7</v>
      </c>
      <c r="C24" s="9" t="s">
        <v>8</v>
      </c>
      <c r="D24" s="10" t="s">
        <v>9</v>
      </c>
      <c r="E24" s="11" t="s">
        <v>7</v>
      </c>
      <c r="F24" s="9" t="s">
        <v>8</v>
      </c>
      <c r="G24" s="10" t="s">
        <v>9</v>
      </c>
      <c r="H24" s="11" t="s">
        <v>7</v>
      </c>
      <c r="I24" s="9" t="s">
        <v>8</v>
      </c>
      <c r="J24" s="10" t="s">
        <v>9</v>
      </c>
    </row>
    <row r="25" spans="1:10" ht="15">
      <c r="A25" s="12" t="s">
        <v>10</v>
      </c>
      <c r="B25" s="13">
        <f>SUM(C25:D25)</f>
        <v>34</v>
      </c>
      <c r="C25" s="14">
        <v>22</v>
      </c>
      <c r="D25" s="15">
        <v>12</v>
      </c>
      <c r="E25" s="16">
        <f>SUM(F25:G25)</f>
        <v>80</v>
      </c>
      <c r="F25" s="14">
        <v>54</v>
      </c>
      <c r="G25" s="15">
        <v>26</v>
      </c>
      <c r="H25" s="16">
        <f>SUM(I25:J25)</f>
        <v>18</v>
      </c>
      <c r="I25" s="14">
        <v>13</v>
      </c>
      <c r="J25" s="15">
        <v>5</v>
      </c>
    </row>
    <row r="26" spans="1:10" ht="15">
      <c r="A26" s="12" t="s">
        <v>11</v>
      </c>
      <c r="B26" s="13">
        <f>SUM(C26:D26)</f>
        <v>26</v>
      </c>
      <c r="C26" s="14">
        <v>14</v>
      </c>
      <c r="D26" s="15">
        <v>12</v>
      </c>
      <c r="E26" s="16">
        <f>SUM(F26:G26)</f>
        <v>42</v>
      </c>
      <c r="F26" s="14">
        <v>12</v>
      </c>
      <c r="G26" s="15">
        <v>30</v>
      </c>
      <c r="H26" s="16">
        <f>SUM(I26:J26)</f>
        <v>24</v>
      </c>
      <c r="I26" s="14">
        <v>4</v>
      </c>
      <c r="J26" s="15">
        <v>20</v>
      </c>
    </row>
    <row r="27" spans="1:10" ht="15">
      <c r="A27" s="12" t="s">
        <v>12</v>
      </c>
      <c r="B27" s="13">
        <f aca="true" t="shared" si="4" ref="B27:B32">SUM(C27:D27)</f>
        <v>16</v>
      </c>
      <c r="C27" s="14">
        <v>5</v>
      </c>
      <c r="D27" s="15">
        <v>11</v>
      </c>
      <c r="E27" s="16">
        <f aca="true" t="shared" si="5" ref="E27:E32">SUM(F27:G27)</f>
        <v>32</v>
      </c>
      <c r="F27" s="14">
        <v>16</v>
      </c>
      <c r="G27" s="15">
        <v>16</v>
      </c>
      <c r="H27" s="16">
        <f aca="true" t="shared" si="6" ref="H27:H32">SUM(I27:J27)</f>
        <v>23</v>
      </c>
      <c r="I27" s="14">
        <v>10</v>
      </c>
      <c r="J27" s="15">
        <v>13</v>
      </c>
    </row>
    <row r="28" spans="1:10" ht="15">
      <c r="A28" s="12" t="s">
        <v>13</v>
      </c>
      <c r="B28" s="13">
        <f t="shared" si="4"/>
        <v>39</v>
      </c>
      <c r="C28" s="14">
        <v>18</v>
      </c>
      <c r="D28" s="15">
        <v>21</v>
      </c>
      <c r="E28" s="16">
        <f>F28+G28</f>
        <v>48</v>
      </c>
      <c r="F28" s="14">
        <v>24</v>
      </c>
      <c r="G28" s="15">
        <v>24</v>
      </c>
      <c r="H28" s="16">
        <f t="shared" si="6"/>
        <v>12</v>
      </c>
      <c r="I28" s="14">
        <v>5</v>
      </c>
      <c r="J28" s="15">
        <v>7</v>
      </c>
    </row>
    <row r="29" spans="1:10" ht="15">
      <c r="A29" s="12" t="s">
        <v>14</v>
      </c>
      <c r="B29" s="13">
        <f t="shared" si="4"/>
        <v>3</v>
      </c>
      <c r="C29" s="14">
        <v>3</v>
      </c>
      <c r="D29" s="15">
        <v>0</v>
      </c>
      <c r="E29" s="16">
        <f>F29+G29</f>
        <v>24</v>
      </c>
      <c r="F29" s="14">
        <v>14</v>
      </c>
      <c r="G29" s="15">
        <v>10</v>
      </c>
      <c r="H29" s="16">
        <f t="shared" si="6"/>
        <v>9</v>
      </c>
      <c r="I29" s="14">
        <v>8</v>
      </c>
      <c r="J29" s="15">
        <v>1</v>
      </c>
    </row>
    <row r="30" spans="1:10" ht="15">
      <c r="A30" s="12" t="s">
        <v>15</v>
      </c>
      <c r="B30" s="13">
        <f t="shared" si="4"/>
        <v>24</v>
      </c>
      <c r="C30" s="14">
        <v>11</v>
      </c>
      <c r="D30" s="15">
        <v>13</v>
      </c>
      <c r="E30" s="16">
        <f t="shared" si="5"/>
        <v>24</v>
      </c>
      <c r="F30" s="14">
        <v>15</v>
      </c>
      <c r="G30" s="15">
        <v>9</v>
      </c>
      <c r="H30" s="16">
        <f t="shared" si="6"/>
        <v>14</v>
      </c>
      <c r="I30" s="14">
        <v>10</v>
      </c>
      <c r="J30" s="15">
        <v>4</v>
      </c>
    </row>
    <row r="31" spans="1:10" ht="15">
      <c r="A31" s="12" t="s">
        <v>16</v>
      </c>
      <c r="B31" s="13">
        <f t="shared" si="4"/>
        <v>19</v>
      </c>
      <c r="C31" s="14">
        <v>6</v>
      </c>
      <c r="D31" s="15">
        <v>13</v>
      </c>
      <c r="E31" s="16">
        <f t="shared" si="5"/>
        <v>16</v>
      </c>
      <c r="F31" s="14">
        <v>9</v>
      </c>
      <c r="G31" s="15">
        <v>7</v>
      </c>
      <c r="H31" s="16">
        <f t="shared" si="6"/>
        <v>7</v>
      </c>
      <c r="I31" s="14">
        <v>5</v>
      </c>
      <c r="J31" s="15">
        <v>2</v>
      </c>
    </row>
    <row r="32" spans="1:10" ht="15.75" thickBot="1">
      <c r="A32" s="12" t="s">
        <v>17</v>
      </c>
      <c r="B32" s="13">
        <f t="shared" si="4"/>
        <v>24</v>
      </c>
      <c r="C32" s="14">
        <v>11</v>
      </c>
      <c r="D32" s="15">
        <v>13</v>
      </c>
      <c r="E32" s="16">
        <f t="shared" si="5"/>
        <v>33</v>
      </c>
      <c r="F32" s="14">
        <v>16</v>
      </c>
      <c r="G32" s="15">
        <v>17</v>
      </c>
      <c r="H32" s="16">
        <f t="shared" si="6"/>
        <v>34</v>
      </c>
      <c r="I32" s="14">
        <v>19</v>
      </c>
      <c r="J32" s="15">
        <v>15</v>
      </c>
    </row>
    <row r="33" spans="1:10" ht="15.75" thickBot="1">
      <c r="A33" s="17" t="s">
        <v>18</v>
      </c>
      <c r="B33" s="18">
        <f aca="true" t="shared" si="7" ref="B33:J33">SUM(B25:B32)</f>
        <v>185</v>
      </c>
      <c r="C33" s="9">
        <f t="shared" si="7"/>
        <v>90</v>
      </c>
      <c r="D33" s="19">
        <f t="shared" si="7"/>
        <v>95</v>
      </c>
      <c r="E33" s="18">
        <f t="shared" si="7"/>
        <v>299</v>
      </c>
      <c r="F33" s="9">
        <f t="shared" si="7"/>
        <v>160</v>
      </c>
      <c r="G33" s="19">
        <f t="shared" si="7"/>
        <v>139</v>
      </c>
      <c r="H33" s="18">
        <f t="shared" si="7"/>
        <v>141</v>
      </c>
      <c r="I33" s="9">
        <f t="shared" si="7"/>
        <v>74</v>
      </c>
      <c r="J33" s="19">
        <f t="shared" si="7"/>
        <v>67</v>
      </c>
    </row>
    <row r="34" spans="1:10" ht="13.5" customHeight="1">
      <c r="A34" s="20" t="s">
        <v>19</v>
      </c>
      <c r="B34" s="20"/>
      <c r="C34" s="20"/>
      <c r="D34" s="20"/>
      <c r="E34" s="20"/>
      <c r="F34" s="20"/>
      <c r="G34" s="20"/>
      <c r="H34" s="20"/>
      <c r="I34" s="20"/>
      <c r="J34" s="20"/>
    </row>
    <row r="35" ht="13.5" customHeight="1">
      <c r="A35" s="20" t="s">
        <v>29</v>
      </c>
    </row>
  </sheetData>
  <sheetProtection/>
  <mergeCells count="12">
    <mergeCell ref="A19:J19"/>
    <mergeCell ref="A20:J20"/>
    <mergeCell ref="A21:J21"/>
    <mergeCell ref="B23:D23"/>
    <mergeCell ref="E23:G23"/>
    <mergeCell ref="H23:J23"/>
    <mergeCell ref="A2:J2"/>
    <mergeCell ref="A3:J3"/>
    <mergeCell ref="A4:J4"/>
    <mergeCell ref="B5:D5"/>
    <mergeCell ref="E5:G5"/>
    <mergeCell ref="H5:J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2015-10-01T16:15:15Z</cp:lastPrinted>
  <dcterms:created xsi:type="dcterms:W3CDTF">2015-10-01T15:53:49Z</dcterms:created>
  <dcterms:modified xsi:type="dcterms:W3CDTF">2015-10-01T16:15:20Z</dcterms:modified>
  <cp:category/>
  <cp:version/>
  <cp:contentType/>
  <cp:contentStatus/>
</cp:coreProperties>
</file>